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erver-espis/prod/spsdav/DOZMC.1_funm4123/spsSlozka/pism200612711_pism200612711/"/>
    </mc:Choice>
  </mc:AlternateContent>
  <xr:revisionPtr revIDLastSave="0" documentId="13_ncr:1_{F7DCAD0F-331B-4AFE-A928-99DC768AD6F4}" xr6:coauthVersionLast="45" xr6:coauthVersionMax="45" xr10:uidLastSave="{00000000-0000-0000-0000-000000000000}"/>
  <bookViews>
    <workbookView xWindow="-120" yWindow="-120" windowWidth="29040" windowHeight="17640" xr2:uid="{00000000-000D-0000-FFFF-FFFF00000000}"/>
  </bookViews>
  <sheets>
    <sheet name="KV 2020" sheetId="7" r:id="rId1"/>
    <sheet name="ZÁSOBNÍK KV 2020" sheetId="8" r:id="rId2"/>
  </sheets>
  <definedNames>
    <definedName name="_xlnm.Print_Area" localSheetId="1">'ZÁSOBNÍK KV 2020'!$A$1:$F$149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12" i="7" l="1"/>
  <c r="F92" i="8" l="1"/>
  <c r="F136" i="8"/>
  <c r="F113" i="8" l="1"/>
  <c r="E83" i="7" l="1"/>
  <c r="E64" i="7" l="1"/>
  <c r="E133" i="7" l="1"/>
  <c r="F147" i="8" l="1"/>
  <c r="F148" i="8" s="1"/>
  <c r="F137" i="8"/>
  <c r="F123" i="8"/>
  <c r="F124" i="8" s="1"/>
  <c r="F114" i="8"/>
  <c r="F93" i="8"/>
  <c r="F63" i="8"/>
  <c r="F64" i="8" s="1"/>
  <c r="F54" i="8"/>
  <c r="F55" i="8" s="1"/>
  <c r="F29" i="8"/>
  <c r="F30" i="8" s="1"/>
  <c r="E143" i="7"/>
  <c r="E144" i="7" s="1"/>
  <c r="E134" i="7"/>
  <c r="E80" i="7"/>
  <c r="E113" i="7" s="1"/>
  <c r="E65" i="7"/>
  <c r="E53" i="7"/>
  <c r="E50" i="7"/>
  <c r="E22" i="7"/>
  <c r="E19" i="7"/>
  <c r="F149" i="8" l="1"/>
  <c r="E23" i="7"/>
  <c r="E54" i="7"/>
  <c r="E146" i="7" l="1"/>
</calcChain>
</file>

<file path=xl/sharedStrings.xml><?xml version="1.0" encoding="utf-8"?>
<sst xmlns="http://schemas.openxmlformats.org/spreadsheetml/2006/main" count="671" uniqueCount="414">
  <si>
    <t>ORJ</t>
  </si>
  <si>
    <t>Název akce</t>
  </si>
  <si>
    <t>Adresa akce</t>
  </si>
  <si>
    <t>0414</t>
  </si>
  <si>
    <t>0931</t>
  </si>
  <si>
    <t>OŽP celkem</t>
  </si>
  <si>
    <t>SeS celkem</t>
  </si>
  <si>
    <t>OSM celkem</t>
  </si>
  <si>
    <t>0202</t>
  </si>
  <si>
    <t>0804</t>
  </si>
  <si>
    <t>Kapitola  02 - městská infrastruktura</t>
  </si>
  <si>
    <t>Kapitola  04 - školství, mládež a sport</t>
  </si>
  <si>
    <t>Kapitola  08 - hospodářství</t>
  </si>
  <si>
    <t>Kapitola  06 - kultura a cestovní ruch</t>
  </si>
  <si>
    <t>Kapitola  09 - vnitřní správa</t>
  </si>
  <si>
    <t>Kapitola 09 celkem</t>
  </si>
  <si>
    <t>Kapitola 08 celkem</t>
  </si>
  <si>
    <t>Kapitola 06 celkem</t>
  </si>
  <si>
    <t>Kapitola 04 celkem</t>
  </si>
  <si>
    <t>Kapitola 02 celkem</t>
  </si>
  <si>
    <t>(v tis. Kč)</t>
  </si>
  <si>
    <t>Revitalizace náměstí a parku u KD Krakov</t>
  </si>
  <si>
    <t xml:space="preserve">PD - Revitalizace parku Dlážděnka (naučná stezka) </t>
  </si>
  <si>
    <t xml:space="preserve">KV CELKEM </t>
  </si>
  <si>
    <t xml:space="preserve">Číslo akce           </t>
  </si>
  <si>
    <t>Revitalizace třešňového sadu v ul. Na Truhlářce na Bílé skále</t>
  </si>
  <si>
    <t>0231</t>
  </si>
  <si>
    <t>OKS celkem</t>
  </si>
  <si>
    <t>081417</t>
  </si>
  <si>
    <t>082017</t>
  </si>
  <si>
    <t>ZŠ Glowackého</t>
  </si>
  <si>
    <t>MŠ Sokolovská</t>
  </si>
  <si>
    <t>MŠ Dolákova</t>
  </si>
  <si>
    <t>Příloha č. 4</t>
  </si>
  <si>
    <t>MŠ Libčická</t>
  </si>
  <si>
    <t>MŠ Na Pěšinách</t>
  </si>
  <si>
    <t>MŠ a ZŠ</t>
  </si>
  <si>
    <t>Investiční akce malého rozsahu</t>
  </si>
  <si>
    <t>80515090316</t>
  </si>
  <si>
    <t>Kapitola 03 celkem</t>
  </si>
  <si>
    <t>090318</t>
  </si>
  <si>
    <t>Revitalizace parku Dlážděnka - I. etapa</t>
  </si>
  <si>
    <t>091416</t>
  </si>
  <si>
    <t>Navýšení kapacity základního vzdělávání za účelem sociální inkluze</t>
  </si>
  <si>
    <t>2390409413517</t>
  </si>
  <si>
    <t>ZŠ Lyčkovo náměstí, Pernerova 29</t>
  </si>
  <si>
    <t>Palmovka</t>
  </si>
  <si>
    <t>ZŠ Žernosecká</t>
  </si>
  <si>
    <t>DSP ZŠ (zkapacitnění)</t>
  </si>
  <si>
    <t>MŠ U Sluncové</t>
  </si>
  <si>
    <t>MŠ Chabařovická</t>
  </si>
  <si>
    <t>ZŠ Na Šutce</t>
  </si>
  <si>
    <t>080916</t>
  </si>
  <si>
    <t>Rekonstrukce výměníkové stanice</t>
  </si>
  <si>
    <t>Bohnice</t>
  </si>
  <si>
    <t>020916</t>
  </si>
  <si>
    <t>021216</t>
  </si>
  <si>
    <t>021018</t>
  </si>
  <si>
    <t>Florenc - revitalizace zelených ploch u metra - studie a PD</t>
  </si>
  <si>
    <t>Revitalizace ploch malého rozsahu vč. PD</t>
  </si>
  <si>
    <t>Revitalizace prostr. a pozemku na parc. č. 2730/1 a 2730/3, Rokytka</t>
  </si>
  <si>
    <t>80707021017</t>
  </si>
  <si>
    <t>Přestavba multifunkčního sportoviště u ZŠ Na Korábě</t>
  </si>
  <si>
    <t>Obnova zeleně a výsadba stromů podél. kom. Pobřežní a Rohan. n.</t>
  </si>
  <si>
    <t>Obnova dětského hřiště v Batličkové ulice</t>
  </si>
  <si>
    <t>Voda, voda, nechť jí není škoda</t>
  </si>
  <si>
    <t>Voda do veřejného prostoru (fontány)</t>
  </si>
  <si>
    <t>Revitalizace veřejného prostoru u metra Křižíkova, výměna mobiliáře</t>
  </si>
  <si>
    <t>Rekonstrukce cestní sítě na sídlišti Střížkov - I. etapa</t>
  </si>
  <si>
    <t>Úprava povrchů u památníku polských vojáků Žernosecká</t>
  </si>
  <si>
    <t>Stavební úpravy pěších cest v ul. Sosnovecká, Lešenská a Krosenská</t>
  </si>
  <si>
    <t>Rekonstrukce chodníku v ulici Čimická, Libišská, Chotovická, Praha 8</t>
  </si>
  <si>
    <t>Rekonstrukce veř. schodiště ul. Čimická, k.ú. Kobylisy</t>
  </si>
  <si>
    <t>Dostavba chodníku v ulici Lehnická</t>
  </si>
  <si>
    <t>Rekonstrukce chodníků uvnitř bloku ul. Dolákova, Kusého, Feřtekova</t>
  </si>
  <si>
    <t>Rekonstrukce DH Bešťákova - Černého</t>
  </si>
  <si>
    <t>Podzemní kontejnery  - II. etapa</t>
  </si>
  <si>
    <t>Podzemní kontejnery  - III. etapa</t>
  </si>
  <si>
    <t>Kapitola 01 – rozvoj obce</t>
  </si>
  <si>
    <t>OÚRV celkem</t>
  </si>
  <si>
    <t>Kapitola 01 celkem</t>
  </si>
  <si>
    <t>PD - stavební úpravy veř. prostoru v ul. Žalovská a Křivenická</t>
  </si>
  <si>
    <t>ODBOR DOPRAVY</t>
  </si>
  <si>
    <t>0319</t>
  </si>
  <si>
    <t>Vybudování bezmotorové komunikace Šaldova-Negrelliho viadukt</t>
  </si>
  <si>
    <t>OD celkem</t>
  </si>
  <si>
    <t>Přestavba sauny na skautskou klubovnu</t>
  </si>
  <si>
    <t>Kapitola  03 - doprava</t>
  </si>
  <si>
    <t>MČ Praha 8</t>
  </si>
  <si>
    <t>0617</t>
  </si>
  <si>
    <t>MŠ Korycanská - snížení energetické náročnosti</t>
  </si>
  <si>
    <t>MŠ Řešovská - snížení energetické náročnosti</t>
  </si>
  <si>
    <t>MŠ Sokolovská - snížení energetické náročnosti</t>
  </si>
  <si>
    <t>MŠ U Školské zahrady - snížení energetické náročnosti</t>
  </si>
  <si>
    <t>MŠ U Sluncové - snížení energetické náročnosti</t>
  </si>
  <si>
    <t>MŠ Chabařovická - snížení energetické náročnosti</t>
  </si>
  <si>
    <t>Florence</t>
  </si>
  <si>
    <t>Rokytka</t>
  </si>
  <si>
    <t>Na Korábě</t>
  </si>
  <si>
    <t>Dlážděnka</t>
  </si>
  <si>
    <t>Na Truhlářce - Bílá skála</t>
  </si>
  <si>
    <t>Klapkova</t>
  </si>
  <si>
    <t>Krakov</t>
  </si>
  <si>
    <t xml:space="preserve">Návrh rozpočtu kapitálových výdajů </t>
  </si>
  <si>
    <t>SERVISNÍ STŘEDISKO (SeS) PRO SPRÁVU                                                 SVĚŘENÉHO MAJETKU MČ PRAHA 8</t>
  </si>
  <si>
    <t>SeS MČ PRAHA 8</t>
  </si>
  <si>
    <t>Mazurská</t>
  </si>
  <si>
    <t>městské části Praha 8 na rok 2020</t>
  </si>
  <si>
    <t>ODBOR EVROPSKÝCH FONDŮ ÚMČ</t>
  </si>
  <si>
    <t>010119</t>
  </si>
  <si>
    <t>MŠ Korycanská</t>
  </si>
  <si>
    <t>010219</t>
  </si>
  <si>
    <t>MŠ Řešovská</t>
  </si>
  <si>
    <t>010319</t>
  </si>
  <si>
    <t>010419</t>
  </si>
  <si>
    <t>MŠ U Školské zahrady</t>
  </si>
  <si>
    <t>010519</t>
  </si>
  <si>
    <t>010619</t>
  </si>
  <si>
    <t>415017</t>
  </si>
  <si>
    <t>ZŠ Lyčkovo nám., Pernerova- snížení energetické náročnosti</t>
  </si>
  <si>
    <t>ZŠ Lyčkovo náměstí</t>
  </si>
  <si>
    <t>OEF celkem</t>
  </si>
  <si>
    <t>0105</t>
  </si>
  <si>
    <t>010719</t>
  </si>
  <si>
    <t>Palmovka (předláždění křižovatky a kontejnerová kavárna na Palmovce)</t>
  </si>
  <si>
    <t>ODBOR ŽIVOTNÍHO PROSTŘEDÍ ÚMČ</t>
  </si>
  <si>
    <t>80512020316</t>
  </si>
  <si>
    <t>Úprava pěších cest v Thomayerových sadech</t>
  </si>
  <si>
    <t>Thomayerovy sady</t>
  </si>
  <si>
    <t>80760080118</t>
  </si>
  <si>
    <t>Revitalizace veřejných prostor Palmovka</t>
  </si>
  <si>
    <t>ODBOR KANCELÁŘ STAROSTY ÚMČ</t>
  </si>
  <si>
    <t>30119</t>
  </si>
  <si>
    <t>PD Úprava bezmotorové komunikace A2 a A26</t>
  </si>
  <si>
    <t>30118</t>
  </si>
  <si>
    <t>PD Úprava bezmotorové komunikace A2</t>
  </si>
  <si>
    <t>30219</t>
  </si>
  <si>
    <t>PD Úprava bezmotorové komunikace Šaldova-Negrelliho viadukt</t>
  </si>
  <si>
    <t>30218</t>
  </si>
  <si>
    <t>30319</t>
  </si>
  <si>
    <t>41617</t>
  </si>
  <si>
    <t>PD na SEN</t>
  </si>
  <si>
    <t>MŠ Poznaňská</t>
  </si>
  <si>
    <t>45215</t>
  </si>
  <si>
    <t>PD na výstavbu sportcentra</t>
  </si>
  <si>
    <t>ZŠ U Školské zahrady</t>
  </si>
  <si>
    <t>45316</t>
  </si>
  <si>
    <t>ZŠ a MŠ P. Strozziho</t>
  </si>
  <si>
    <t>41119</t>
  </si>
  <si>
    <t>Projektová příprava pro IV vč.TDI</t>
  </si>
  <si>
    <t>41219</t>
  </si>
  <si>
    <t>Investiční akce nalého rozsahu</t>
  </si>
  <si>
    <t>47917</t>
  </si>
  <si>
    <t>PD na klubovnu a zázemí</t>
  </si>
  <si>
    <t>ZŠ a MŠ Dolákova</t>
  </si>
  <si>
    <t>42718</t>
  </si>
  <si>
    <t>80372043117</t>
  </si>
  <si>
    <t>ZŠ a MŠ Lyčkovo nám. - výstavba tělocvičny, ŠK a ŠJ</t>
  </si>
  <si>
    <t>ZŠ a MŠ Lyčkovo náměstí</t>
  </si>
  <si>
    <t>42819</t>
  </si>
  <si>
    <t>Přeložka kabelu trakčního vedení</t>
  </si>
  <si>
    <t>ZŠ a MŠ P.Strozziho</t>
  </si>
  <si>
    <t>80942040818</t>
  </si>
  <si>
    <t>81014042319</t>
  </si>
  <si>
    <t>Výměna sítí a povrchu hřišť</t>
  </si>
  <si>
    <t>ZŠ a MŠ Strozziho</t>
  </si>
  <si>
    <t>ODBOR SPRÁVY MAJETKU ÚMČ</t>
  </si>
  <si>
    <t>080630080112</t>
  </si>
  <si>
    <t>Výstavba budovy Nová Palmovka (TDS, projektový management, ostraha+oplocení)</t>
  </si>
  <si>
    <t>Projektová příprava - MČ Praha 8</t>
  </si>
  <si>
    <t>ÚMČ Praha 8</t>
  </si>
  <si>
    <t>PD - rekonstrukce divadla Karla Hackera</t>
  </si>
  <si>
    <t>Rekonstrukce NP z lékárny na ordinace Dr.V.Holého</t>
  </si>
  <si>
    <t>090216</t>
  </si>
  <si>
    <t>81161090318</t>
  </si>
  <si>
    <t>Revitalizace parku Dlážděnka</t>
  </si>
  <si>
    <t xml:space="preserve">Zásobník kapitálových výdajů </t>
  </si>
  <si>
    <t>v tis. Kč</t>
  </si>
  <si>
    <t>Odbor OÚRV  celkem</t>
  </si>
  <si>
    <t>Pobřežní a Rohan. n.</t>
  </si>
  <si>
    <t>ul. Batličkova</t>
  </si>
  <si>
    <t>u metra Křižíkova</t>
  </si>
  <si>
    <t>Bezbariérový přístup a osvětlení schodů a chodníku ved. z ulice Bublíkova</t>
  </si>
  <si>
    <t>ul. Bublíkova</t>
  </si>
  <si>
    <t>sídliště Střížkov</t>
  </si>
  <si>
    <t>ul. Žalovská a Křivenická</t>
  </si>
  <si>
    <t>ul. Čimická, k.ú. Kobylisy</t>
  </si>
  <si>
    <t>ul. Žernosecká</t>
  </si>
  <si>
    <t>Rekonstrukce 5 ks kontejnerových stání ul. Krynická, Praha 8 - Troja</t>
  </si>
  <si>
    <t>ul. Krynická</t>
  </si>
  <si>
    <t>ul. Lehnická</t>
  </si>
  <si>
    <t>ul. Dolákova, Kusého, Feřtekova</t>
  </si>
  <si>
    <t>ul. Bešťákova - Černého</t>
  </si>
  <si>
    <t>ul. Sosnovecká, Lešenská a Krosenská</t>
  </si>
  <si>
    <t>Zelení k metru</t>
  </si>
  <si>
    <t>ul.Hlaváčova</t>
  </si>
  <si>
    <t>Rozšíření dětského hřiště Burešova</t>
  </si>
  <si>
    <t>ul. Buršova</t>
  </si>
  <si>
    <t>Vybudování pěší cesty v ulici Famfulíkova západní část včetně PD</t>
  </si>
  <si>
    <t>ul. Famfulíkova</t>
  </si>
  <si>
    <t>ulici Čimická, Libišská, Chotovická</t>
  </si>
  <si>
    <t xml:space="preserve">ODBOR DOPRAVY ÚMČ  </t>
  </si>
  <si>
    <t>Vybudování parkovacích stání v ul. Famfulíkova, Eledrova, Řešovska</t>
  </si>
  <si>
    <t>ul. Famfulíkova, Eledrova, Řešovska</t>
  </si>
  <si>
    <t>Úprava bezmotorové komunikace A2 a A26</t>
  </si>
  <si>
    <t>komunikace A2, A26</t>
  </si>
  <si>
    <t>Šaldova-Negrelliho viadukt</t>
  </si>
  <si>
    <t>Vybudování parkovacích stání v ul. Eledrova, Hanouškova a Řešovská (lokalita I)</t>
  </si>
  <si>
    <t>Eledrova, Hanouškova, Řešovská</t>
  </si>
  <si>
    <t>Vybudování parkovacích stání v ul. Štětínská, Poznaňská, Vratislavská, Řešovská (lokolika II)</t>
  </si>
  <si>
    <t>Štětínská, Poznaňská, Vratislavská, Řešovská</t>
  </si>
  <si>
    <t>ODBOR ŠKOLSTVÍ ÚMČ</t>
  </si>
  <si>
    <t>Palmovka - výměna oken</t>
  </si>
  <si>
    <t>ZŠ Palmovka</t>
  </si>
  <si>
    <t>Montáž klimatizace do rohové učebny ul.Liberecká</t>
  </si>
  <si>
    <t>ZŠ Na Slovance</t>
  </si>
  <si>
    <t>Rekonstrukce střechy - dokončení položení krytiny</t>
  </si>
  <si>
    <t>ZŠ a MŠ Na Korábě</t>
  </si>
  <si>
    <t>PD - rekonstrukce chodníků</t>
  </si>
  <si>
    <t>objekt Svidnická</t>
  </si>
  <si>
    <t>El. vstup. čipový systém  a rekonstrukce venkovního osvětlení</t>
  </si>
  <si>
    <t>Venkovní zastínění oken</t>
  </si>
  <si>
    <t>Venkovní zastínění dvou učeben</t>
  </si>
  <si>
    <t>Rekonstrukce stávajících teras vč. nového zastínění</t>
  </si>
  <si>
    <t>Klimatizace</t>
  </si>
  <si>
    <t>SeS</t>
  </si>
  <si>
    <t>Rekonstrukce soc. zař., výtahu a výdejny (Don Bosco), MŠ Lešenska</t>
  </si>
  <si>
    <t>MŠ Lešenska</t>
  </si>
  <si>
    <t>Stavební úpravy soc. zařízení, MŠ U Školské zahrady</t>
  </si>
  <si>
    <t>Rekonstrukce knihovny a promítacího sálu na běžnou učebnu</t>
  </si>
  <si>
    <t>Rekonstrukce jižní fasády vč. zateplení</t>
  </si>
  <si>
    <t>Stavební úpravy sociálních zařízení</t>
  </si>
  <si>
    <t>Výstavba nového učebnového pavilonu - I. fáze</t>
  </si>
  <si>
    <t>Přístavba tělocvičny, školní jídelny a kuchyně - I.etapa</t>
  </si>
  <si>
    <t>Projektová příprava pro IV</t>
  </si>
  <si>
    <t>MŠ + ZŠ</t>
  </si>
  <si>
    <t>Výměna kotlů dle nové vyhlášky platné od 1.1.2020</t>
  </si>
  <si>
    <t>ZŠ a MŠ</t>
  </si>
  <si>
    <t>Výstavba venkovních hřišť volejbalu a fotbalu včetně zázemí</t>
  </si>
  <si>
    <t>Rekonstrukce venkovních pobytových ploch</t>
  </si>
  <si>
    <t>MŠ Na Korábě</t>
  </si>
  <si>
    <t>Rekonstrukce šaten</t>
  </si>
  <si>
    <t>ZŠ Libčická (LOPES)</t>
  </si>
  <si>
    <t>Rekonstrukce velké tělocvičny</t>
  </si>
  <si>
    <t>Rekonstrukce podlah a stěn malé tělocvičny</t>
  </si>
  <si>
    <t>ZŠ Ústavní</t>
  </si>
  <si>
    <t>Rekonstrukce venkovních sportovišť</t>
  </si>
  <si>
    <t>Rekonstrukce distribuční trafostanice</t>
  </si>
  <si>
    <t>KD Ládví</t>
  </si>
  <si>
    <t>Rekonstrukce hřiště</t>
  </si>
  <si>
    <t>Výměna oken v prostorách Městské knihovny</t>
  </si>
  <si>
    <t>Rekonstrukce oken - havarijní stav</t>
  </si>
  <si>
    <t>Objekt Lindnerova</t>
  </si>
  <si>
    <t>ODBOR KULTURY, SPORTU, MLÁDEŽE A PAMÁTKOVÉ PÉČE ÚMČ</t>
  </si>
  <si>
    <t>ZŠ Glowackého - zapuštění kluziště</t>
  </si>
  <si>
    <t>Koupaliště Ládví - zapuštění kluziště</t>
  </si>
  <si>
    <t>koupaliště Ládví</t>
  </si>
  <si>
    <t>OKSMPP celkem</t>
  </si>
  <si>
    <t>Kapitola 07 – bezpečnost</t>
  </si>
  <si>
    <t>ODBOR BEZPEČNOSTI A KRIZOVÉHO ŘÍZENÍ ÚMČ</t>
  </si>
  <si>
    <t>0726</t>
  </si>
  <si>
    <t>Ústavní hřbitov Bohnice - revitalizace hřbitova pro choromyslné</t>
  </si>
  <si>
    <t>Územní studie rozvoje oblasti Pelc-Tyrolka Praha 8</t>
  </si>
  <si>
    <t>ul. Pelc - Tyrolka</t>
  </si>
  <si>
    <t>Záložní zdroje UPS pro objekty MČ</t>
  </si>
  <si>
    <t>Projekt energ. soběstačných ostrovů při výpadku el. energie</t>
  </si>
  <si>
    <t>Záložní zdroj a třífázový naftový agregát</t>
  </si>
  <si>
    <t>AED defibrilátor, 6 ks</t>
  </si>
  <si>
    <t>Transportní vozidlo technické, dodávka pro převoz osob a materiálu</t>
  </si>
  <si>
    <t>Technické zabezpečení vodního vrtu Krakov, čerpadlo, vystužení, výstup</t>
  </si>
  <si>
    <t>Bohnice/Čimice</t>
  </si>
  <si>
    <t>OBKŘ  celkem</t>
  </si>
  <si>
    <t>Kapitola 07 celkem</t>
  </si>
  <si>
    <t>Rozšíření prostor objektu Balabánová 1273/2, k.ú. Kobylisy o jedno podlaží</t>
  </si>
  <si>
    <t>Balabánová 1273/2</t>
  </si>
  <si>
    <t>Burešova 1151/12</t>
  </si>
  <si>
    <t>Taussigova 1172/1</t>
  </si>
  <si>
    <t>Rekonstrukce výtahu DPS Bulovka 1462/10,12</t>
  </si>
  <si>
    <t>Bulovka 1462/10,12</t>
  </si>
  <si>
    <t>Vybudování turniketů DPS Burešova 1151/12</t>
  </si>
  <si>
    <t>DPS Burešova 1151/12</t>
  </si>
  <si>
    <t>Rekonstrukce slaboproudých rozvodů Mazurská</t>
  </si>
  <si>
    <t>Rekonstrukce výměníkové stanice Bešťákova</t>
  </si>
  <si>
    <t>Bešťákova</t>
  </si>
  <si>
    <t>U Meteoru</t>
  </si>
  <si>
    <t>Kapitola 09 – vnitřní správa</t>
  </si>
  <si>
    <t>ODBOR INFORMATIKY ÚMČ</t>
  </si>
  <si>
    <t>0911</t>
  </si>
  <si>
    <t>Bezpečnostní prověřování vnějšího a vnitřního síťového perimetru ÚMČ P8</t>
  </si>
  <si>
    <t>Programové vybavení vč. implementace</t>
  </si>
  <si>
    <t>Obnovení výpočetní techniky</t>
  </si>
  <si>
    <t>Obnova servrové infrastruktury</t>
  </si>
  <si>
    <t xml:space="preserve">Obnova síťové infrastruktury </t>
  </si>
  <si>
    <t>Rozšíření MKS Praha 8</t>
  </si>
  <si>
    <t>Security management center (SIEM + LogManagement)</t>
  </si>
  <si>
    <t>OI  celkem</t>
  </si>
  <si>
    <t>ZÁSOBNÍK KV celkem</t>
  </si>
  <si>
    <t>a zásobníku kapitálových výdajů městské části Praha 8 na rok 2020</t>
  </si>
  <si>
    <r>
      <t xml:space="preserve">ODBOR ÚZEMNÍHO ROZVOJE A VÝSTAVBY ÚMČ                                                                     </t>
    </r>
    <r>
      <rPr>
        <sz val="11"/>
        <rFont val="Arial CE"/>
        <charset val="238"/>
      </rPr>
      <t>(odd. plánování a rozvoje)</t>
    </r>
  </si>
  <si>
    <t>Vybudování bezmotorové komunikace A2 - Lib. most až Šaldova</t>
  </si>
  <si>
    <t>Podkladová studie pro změnu ÚP “Bohnice - Za nemocnicí”</t>
  </si>
  <si>
    <t xml:space="preserve">Podkladová studie pro změnu ÚP “Labuťka”	</t>
  </si>
  <si>
    <t xml:space="preserve">Podkladová studie pro změnu ÚP “Kotlaska”	</t>
  </si>
  <si>
    <t>Podkladová studie pro změnu ÚP “Prosecká”</t>
  </si>
  <si>
    <t>Podkladová studie pro změnu ÚP “Prosecká x Čuprova”</t>
  </si>
  <si>
    <t>Podkladová studie pro změnu ÚP “Čimický přivaděč”</t>
  </si>
  <si>
    <t>Podkladová studie pro změnu ÚP “Palmovecký kopec”</t>
  </si>
  <si>
    <t>Studie Školy na Rohanském ostrově vč. soutěže</t>
  </si>
  <si>
    <t>Studie vlakové zastávky “U Kříže” vč. soutěže</t>
  </si>
  <si>
    <t>Dílčí dodávky ke koncepci fungování a nájemní smlouvě ke Truhlářce</t>
  </si>
  <si>
    <t>Dílčí dodávky ke koncepci rozvoje vybavenosti údolí Rokytky</t>
  </si>
  <si>
    <t>Dílčí dodávky k “Programu rozvoje městské části”</t>
  </si>
  <si>
    <t xml:space="preserve">Dílčí dodávky k “Zásadám posuzování stavebních záměrů”	</t>
  </si>
  <si>
    <t>Dílčí dodávky k aktualizaci “Zásad výstavby”</t>
  </si>
  <si>
    <t>Studie rekreačního areálu Šutka</t>
  </si>
  <si>
    <t>Studie proveditelnosti ZŠ Ústavní</t>
  </si>
  <si>
    <t>Studie propojení Karlína s Vítkovem</t>
  </si>
  <si>
    <t>Dílčí dodávky k řízení projektů</t>
  </si>
  <si>
    <t>Prověření napojení areálu IPODEC na D8</t>
  </si>
  <si>
    <t>Bohnice - Za nemocnicí</t>
  </si>
  <si>
    <t>Labuťka</t>
  </si>
  <si>
    <t>Kotlaska</t>
  </si>
  <si>
    <t>Prosecká</t>
  </si>
  <si>
    <t>U Kříže</t>
  </si>
  <si>
    <t>Prosecká, Čuprova</t>
  </si>
  <si>
    <t>Čimice</t>
  </si>
  <si>
    <t>Rohanský ostrov</t>
  </si>
  <si>
    <t>Na Truhlářce</t>
  </si>
  <si>
    <t>Šutka</t>
  </si>
  <si>
    <t>Karlín</t>
  </si>
  <si>
    <t xml:space="preserve">Rekonstrukce podlah v poliklince Mazurská </t>
  </si>
  <si>
    <t>080419</t>
  </si>
  <si>
    <t>str.1/4</t>
  </si>
  <si>
    <t>str.2/4</t>
  </si>
  <si>
    <t>str.3/4</t>
  </si>
  <si>
    <t>str.4/4</t>
  </si>
  <si>
    <t xml:space="preserve">PD Vybudování parkovacích stání v ulici Famfulíkova, Eledrova a Řešovská </t>
  </si>
  <si>
    <t>Projektováa inženýrská činnost - přístavba tříd v prostorách ZŠ</t>
  </si>
  <si>
    <t>Technické zhodnocení</t>
  </si>
  <si>
    <t>0427</t>
  </si>
  <si>
    <t>0127</t>
  </si>
  <si>
    <t>Koželužská ulice, P8</t>
  </si>
  <si>
    <t>Památník holokaustu - připomínka libeňských obětí Šoa (sochař A.Veselý)</t>
  </si>
  <si>
    <t>ZŠ B. Hrabala</t>
  </si>
  <si>
    <t>Socha „Dívka s kolem“ (soutěž, vizualizace, projekt, podklady, socha, přeprava, instalace)</t>
  </si>
  <si>
    <t>ulice Střelničná</t>
  </si>
  <si>
    <t>Úprava/nahrazení sloupu po pomníku osvobození Prahy</t>
  </si>
  <si>
    <t>Socha Jana Podlipného - očištění, revitalizace</t>
  </si>
  <si>
    <t>Náhrobek Bohnice - oprava (narovnání náhrobku vojáka)</t>
  </si>
  <si>
    <t>Pamětní deska rodina Vosmíkových</t>
  </si>
  <si>
    <t>ulice Zenklova</t>
  </si>
  <si>
    <t>Zmizelá Libeň</t>
  </si>
  <si>
    <t>Libeňské židovské ghetto</t>
  </si>
  <si>
    <t>Po stopách Anthropoidu - náučná stezka?</t>
  </si>
  <si>
    <t>Po stopách vnitřních usedlostí - náučná stezka</t>
  </si>
  <si>
    <t>Starobohnická náučná stezka</t>
  </si>
  <si>
    <t>30120</t>
  </si>
  <si>
    <t>PD vybudování parkovacích stání v ulici Střekovská, Štětínská, Poznaňská, Řešovská</t>
  </si>
  <si>
    <t>OŠ celkem</t>
  </si>
  <si>
    <t>ODBOR ŠKOLSTVÍ</t>
  </si>
  <si>
    <t>Vklad do nadace</t>
  </si>
  <si>
    <t>nám. Dr. V.Holého 1056</t>
  </si>
  <si>
    <t>080519</t>
  </si>
  <si>
    <t>Centrum hygienické péče Burešová</t>
  </si>
  <si>
    <t>Burešová 1151</t>
  </si>
  <si>
    <t>Studie sochy Radecký</t>
  </si>
  <si>
    <t>Informační systém Ďáblický hřbitov</t>
  </si>
  <si>
    <t>Ďáblice</t>
  </si>
  <si>
    <t>Pamětní deska - Věra Čáslavská</t>
  </si>
  <si>
    <t>Venkovní mobilní informační tabule</t>
  </si>
  <si>
    <t>Elsnicovo náměstí</t>
  </si>
  <si>
    <t>ulice Zenklova a její okolí</t>
  </si>
  <si>
    <t>nám. B. Hrabala a jeho okolí</t>
  </si>
  <si>
    <t>ulice Koželužská</t>
  </si>
  <si>
    <t>Horní Libeň</t>
  </si>
  <si>
    <t>Staré Bohnice</t>
  </si>
  <si>
    <t>ulice Sokolovská</t>
  </si>
  <si>
    <t>Libeň, Kobylisy</t>
  </si>
  <si>
    <t>ul. Čumpelíkova X Větrušická (DH Větrušická)</t>
  </si>
  <si>
    <t>ul. Mazurská a ul. Zhořelecká</t>
  </si>
  <si>
    <t>Výměna povrchu hřiště U Meteoru</t>
  </si>
  <si>
    <t>Rekonstrukce hlavního domovního rozvodu elektro</t>
  </si>
  <si>
    <t>BD Burešova - nákladní výtah</t>
  </si>
  <si>
    <t>Burešova 12</t>
  </si>
  <si>
    <t>Rekonstrukce ležaté kanalizace</t>
  </si>
  <si>
    <t>Havarijní rekonstrukce trafostanice KD Ládví</t>
  </si>
  <si>
    <t>Vestavba zázemí a šaten pro venkovní sportoviště ZŠ Na Šutce</t>
  </si>
  <si>
    <t>Technický dozor, objednatelé a právní pomoc</t>
  </si>
  <si>
    <t>Rekonstrukce nákladních výtahů KD Ládví</t>
  </si>
  <si>
    <t>Rekonstrukce přípojky elektro (konvektomat)</t>
  </si>
  <si>
    <t>MŠ Krynická</t>
  </si>
  <si>
    <t>Nová přípojka kanalizace</t>
  </si>
  <si>
    <t>Klimatizace ve skladu potravin</t>
  </si>
  <si>
    <t>Instalace klimatizace do skladu potravin</t>
  </si>
  <si>
    <t>Rekonstrukce 3 ks výtahů na potraviny</t>
  </si>
  <si>
    <t>ZŠ Dolákova</t>
  </si>
  <si>
    <t>Rekonstrukce rozvodu elektro, podhledů a osvět. těles</t>
  </si>
  <si>
    <t xml:space="preserve">Burešova </t>
  </si>
  <si>
    <t>Pořízení řešení pro zálohování dat (HW+SW)</t>
  </si>
  <si>
    <t>Vybudování plošiny pro invalidy</t>
  </si>
  <si>
    <t>Taussigova</t>
  </si>
  <si>
    <t>Rekonstrukce nákladního výtahu</t>
  </si>
  <si>
    <t>Vybudování dětské zubní ordinace</t>
  </si>
  <si>
    <t>Nekvasilova</t>
  </si>
  <si>
    <t>Zabezpečení bytových domů (kamery  + čipy)</t>
  </si>
  <si>
    <t>Bínova</t>
  </si>
  <si>
    <t>Rekonstrukce zpevněných ploch Jesle Mirovická</t>
  </si>
  <si>
    <t>Jesle Mirovická</t>
  </si>
  <si>
    <t xml:space="preserve">Oprava rozvodů TUV a topení pod výměníkem </t>
  </si>
  <si>
    <t>Rekonstrukce povrchu hřiště U Meteoru</t>
  </si>
  <si>
    <t>Ubytovna Voctářova</t>
  </si>
  <si>
    <t>ze dne 13. května 2020</t>
  </si>
  <si>
    <t>Zastupitelstva městské části Praha 8</t>
  </si>
  <si>
    <t>usnesení č. Usn ZMC 006/2020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</si>
</sst>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Arial CE"/>
      <charset val="238"/>
    </font>
    <font>
      <u/>
      <sz val="11"/>
      <name val="Arial CE"/>
      <charset val="238"/>
    </font>
    <font>
      <sz val="14"/>
      <name val="Times New Roman"/>
      <family val="1"/>
      <charset val="238"/>
    </font>
    <font>
      <sz val="14"/>
      <name val="Arial CE"/>
      <family val="2"/>
      <charset val="238"/>
    </font>
    <font>
      <b/>
      <sz val="11"/>
      <name val="Arial CE"/>
      <charset val="238"/>
    </font>
    <font>
      <b/>
      <sz val="14"/>
      <name val="Arial CE"/>
      <charset val="238"/>
    </font>
    <font>
      <sz val="11"/>
      <color indexed="8"/>
      <name val="Arial CE"/>
      <charset val="238"/>
    </font>
    <font>
      <b/>
      <sz val="12"/>
      <name val="Arial CE"/>
      <charset val="238"/>
    </font>
    <font>
      <sz val="11"/>
      <color rgb="FF000000"/>
      <name val="Arial CE"/>
      <charset val="238"/>
    </font>
    <font>
      <sz val="11"/>
      <color rgb="FFFF0000"/>
      <name val="Arial CE"/>
      <charset val="238"/>
    </font>
    <font>
      <sz val="10"/>
      <name val="Arial CE"/>
      <charset val="238"/>
    </font>
    <font>
      <b/>
      <sz val="11"/>
      <color rgb="FFFF0000"/>
      <name val="Arial CE"/>
      <charset val="238"/>
    </font>
    <font>
      <sz val="11"/>
      <name val="Arial"/>
      <family val="2"/>
      <charset val="238"/>
    </font>
    <font>
      <sz val="10"/>
      <color rgb="FFFF0000"/>
      <name val="Arial CE"/>
      <charset val="238"/>
    </font>
    <font>
      <b/>
      <sz val="11"/>
      <color theme="0"/>
      <name val="Arial CE"/>
      <charset val="238"/>
    </font>
    <font>
      <b/>
      <sz val="14"/>
      <color theme="0"/>
      <name val="Arial CE"/>
      <charset val="238"/>
    </font>
    <font>
      <sz val="10"/>
      <name val="Arial"/>
      <family val="2"/>
      <charset val="238"/>
    </font>
    <font>
      <b/>
      <sz val="16"/>
      <name val="Arial CE"/>
      <charset val="238"/>
    </font>
    <font>
      <b/>
      <sz val="16"/>
      <color theme="0"/>
      <name val="Arial CE"/>
      <charset val="238"/>
    </font>
    <font>
      <sz val="16"/>
      <name val="Arial CE"/>
      <charset val="238"/>
    </font>
    <font>
      <sz val="16"/>
      <name val="Arial CE"/>
      <family val="2"/>
      <charset val="238"/>
    </font>
    <font>
      <sz val="11"/>
      <name val="Calibri"/>
      <family val="2"/>
      <charset val="238"/>
    </font>
    <font>
      <sz val="14"/>
      <color theme="0"/>
      <name val="Arial CE"/>
      <charset val="238"/>
    </font>
    <font>
      <sz val="18"/>
      <name val="Arial CE"/>
      <charset val="238"/>
    </font>
    <font>
      <b/>
      <sz val="1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1"/>
      <color rgb="FF000000"/>
      <name val="Arial"/>
      <family val="2"/>
      <charset val="238"/>
    </font>
    <font>
      <sz val="8"/>
      <name val="Arial CE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4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14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0" fillId="0" borderId="0"/>
  </cellStyleXfs>
  <cellXfs count="299">
    <xf numFmtId="0" fontId="0" fillId="0" borderId="0" xfId="0"/>
    <xf numFmtId="0" fontId="0" fillId="0" borderId="0" xfId="0" applyFill="1"/>
    <xf numFmtId="0" fontId="14" fillId="0" borderId="0" xfId="2" applyFill="1"/>
    <xf numFmtId="0" fontId="14" fillId="0" borderId="0" xfId="2" applyFill="1" applyBorder="1"/>
    <xf numFmtId="3" fontId="20" fillId="0" borderId="0" xfId="2" applyNumberFormat="1" applyFont="1" applyFill="1" applyBorder="1"/>
    <xf numFmtId="3" fontId="14" fillId="0" borderId="0" xfId="2" applyNumberFormat="1" applyFill="1" applyBorder="1" applyAlignment="1">
      <alignment horizontal="right" indent="3"/>
    </xf>
    <xf numFmtId="0" fontId="14" fillId="2" borderId="0" xfId="2" applyFill="1" applyBorder="1" applyAlignment="1">
      <alignment vertical="center"/>
    </xf>
    <xf numFmtId="0" fontId="11" fillId="2" borderId="15" xfId="2" applyFont="1" applyFill="1" applyBorder="1"/>
    <xf numFmtId="0" fontId="4" fillId="2" borderId="1" xfId="2" applyFont="1" applyFill="1" applyBorder="1"/>
    <xf numFmtId="0" fontId="9" fillId="2" borderId="1" xfId="2" applyFont="1" applyFill="1" applyBorder="1" applyAlignment="1">
      <alignment horizontal="center"/>
    </xf>
    <xf numFmtId="0" fontId="5" fillId="2" borderId="1" xfId="2" applyFont="1" applyFill="1" applyBorder="1"/>
    <xf numFmtId="3" fontId="4" fillId="2" borderId="20" xfId="2" applyNumberFormat="1" applyFont="1" applyFill="1" applyBorder="1" applyAlignment="1">
      <alignment horizontal="right" indent="3"/>
    </xf>
    <xf numFmtId="0" fontId="22" fillId="3" borderId="6" xfId="2" applyFont="1" applyFill="1" applyBorder="1" applyAlignment="1">
      <alignment horizontal="center" vertical="center" wrapText="1"/>
    </xf>
    <xf numFmtId="0" fontId="22" fillId="3" borderId="7" xfId="2" applyFont="1" applyFill="1" applyBorder="1" applyAlignment="1">
      <alignment horizontal="center" vertical="center" wrapText="1"/>
    </xf>
    <xf numFmtId="1" fontId="22" fillId="3" borderId="8" xfId="2" applyNumberFormat="1" applyFont="1" applyFill="1" applyBorder="1" applyAlignment="1">
      <alignment horizontal="center" vertical="center" wrapText="1"/>
    </xf>
    <xf numFmtId="0" fontId="23" fillId="0" borderId="0" xfId="2" applyFont="1" applyFill="1" applyBorder="1"/>
    <xf numFmtId="49" fontId="4" fillId="0" borderId="9" xfId="2" applyNumberFormat="1" applyFont="1" applyFill="1" applyBorder="1" applyAlignment="1">
      <alignment horizontal="center" vertical="center"/>
    </xf>
    <xf numFmtId="49" fontId="4" fillId="0" borderId="7" xfId="2" applyNumberFormat="1" applyFont="1" applyFill="1" applyBorder="1" applyAlignment="1">
      <alignment horizontal="center" vertical="center"/>
    </xf>
    <xf numFmtId="0" fontId="8" fillId="0" borderId="9" xfId="2" applyFont="1" applyFill="1" applyBorder="1" applyAlignment="1">
      <alignment horizontal="center" vertical="center" wrapText="1"/>
    </xf>
    <xf numFmtId="0" fontId="4" fillId="0" borderId="9" xfId="2" applyFont="1" applyFill="1" applyBorder="1" applyAlignment="1">
      <alignment horizontal="justify" vertical="center" wrapText="1"/>
    </xf>
    <xf numFmtId="3" fontId="4" fillId="0" borderId="9" xfId="2" applyNumberFormat="1" applyFont="1" applyFill="1" applyBorder="1" applyAlignment="1">
      <alignment horizontal="right" vertical="center" indent="3"/>
    </xf>
    <xf numFmtId="49" fontId="4" fillId="0" borderId="2" xfId="2" applyNumberFormat="1" applyFont="1" applyFill="1" applyBorder="1" applyAlignment="1">
      <alignment horizontal="center" vertical="center"/>
    </xf>
    <xf numFmtId="49" fontId="16" fillId="2" borderId="2" xfId="2" applyNumberFormat="1" applyFont="1" applyFill="1" applyBorder="1" applyAlignment="1">
      <alignment horizontal="center" vertical="center"/>
    </xf>
    <xf numFmtId="0" fontId="4" fillId="0" borderId="2" xfId="2" applyFont="1" applyFill="1" applyBorder="1" applyAlignment="1">
      <alignment horizontal="justify" vertical="center" wrapText="1"/>
    </xf>
    <xf numFmtId="0" fontId="4" fillId="0" borderId="16" xfId="2" applyFont="1" applyFill="1" applyBorder="1" applyAlignment="1">
      <alignment horizontal="justify" vertical="center" wrapText="1"/>
    </xf>
    <xf numFmtId="3" fontId="4" fillId="0" borderId="2" xfId="2" applyNumberFormat="1" applyFont="1" applyFill="1" applyBorder="1" applyAlignment="1">
      <alignment horizontal="right" vertical="center" wrapText="1" indent="3"/>
    </xf>
    <xf numFmtId="49" fontId="16" fillId="2" borderId="4" xfId="2" applyNumberFormat="1" applyFont="1" applyFill="1" applyBorder="1" applyAlignment="1">
      <alignment horizontal="center" vertical="center"/>
    </xf>
    <xf numFmtId="0" fontId="4" fillId="0" borderId="4" xfId="2" applyFont="1" applyFill="1" applyBorder="1" applyAlignment="1">
      <alignment horizontal="justify" vertical="center" wrapText="1"/>
    </xf>
    <xf numFmtId="0" fontId="4" fillId="0" borderId="10" xfId="2" applyFont="1" applyFill="1" applyBorder="1" applyAlignment="1">
      <alignment horizontal="justify" vertical="center" wrapText="1"/>
    </xf>
    <xf numFmtId="3" fontId="4" fillId="0" borderId="4" xfId="2" applyNumberFormat="1" applyFont="1" applyFill="1" applyBorder="1" applyAlignment="1">
      <alignment horizontal="right" vertical="center" wrapText="1" indent="3"/>
    </xf>
    <xf numFmtId="49" fontId="4" fillId="0" borderId="4" xfId="2" applyNumberFormat="1" applyFont="1" applyFill="1" applyBorder="1" applyAlignment="1">
      <alignment horizontal="center" vertical="center"/>
    </xf>
    <xf numFmtId="0" fontId="4" fillId="0" borderId="3" xfId="2" applyFont="1" applyFill="1" applyBorder="1" applyAlignment="1">
      <alignment horizontal="justify" vertical="center" wrapText="1"/>
    </xf>
    <xf numFmtId="0" fontId="4" fillId="0" borderId="28" xfId="2" applyFont="1" applyFill="1" applyBorder="1" applyAlignment="1">
      <alignment horizontal="justify" vertical="center" wrapText="1"/>
    </xf>
    <xf numFmtId="3" fontId="4" fillId="0" borderId="3" xfId="2" applyNumberFormat="1" applyFont="1" applyFill="1" applyBorder="1" applyAlignment="1">
      <alignment horizontal="right" vertical="center" wrapText="1" indent="3"/>
    </xf>
    <xf numFmtId="49" fontId="4" fillId="0" borderId="26" xfId="2" applyNumberFormat="1" applyFont="1" applyFill="1" applyBorder="1" applyAlignment="1">
      <alignment horizontal="center" vertical="center"/>
    </xf>
    <xf numFmtId="49" fontId="4" fillId="2" borderId="3" xfId="2" applyNumberFormat="1" applyFont="1" applyFill="1" applyBorder="1" applyAlignment="1">
      <alignment horizontal="center" vertical="center"/>
    </xf>
    <xf numFmtId="49" fontId="8" fillId="4" borderId="6" xfId="2" applyNumberFormat="1" applyFont="1" applyFill="1" applyBorder="1" applyAlignment="1">
      <alignment horizontal="left" vertical="center"/>
    </xf>
    <xf numFmtId="0" fontId="8" fillId="4" borderId="7" xfId="2" applyFont="1" applyFill="1" applyBorder="1" applyAlignment="1">
      <alignment horizontal="center" vertical="center" wrapText="1"/>
    </xf>
    <xf numFmtId="0" fontId="8" fillId="4" borderId="8" xfId="2" applyFont="1" applyFill="1" applyBorder="1" applyAlignment="1">
      <alignment horizontal="center" vertical="center" wrapText="1"/>
    </xf>
    <xf numFmtId="3" fontId="8" fillId="4" borderId="9" xfId="2" applyNumberFormat="1" applyFont="1" applyFill="1" applyBorder="1" applyAlignment="1">
      <alignment horizontal="right" vertical="center" wrapText="1" indent="3"/>
    </xf>
    <xf numFmtId="0" fontId="8" fillId="0" borderId="6" xfId="2" applyFont="1" applyFill="1" applyBorder="1" applyAlignment="1">
      <alignment horizontal="center" vertical="center" wrapText="1"/>
    </xf>
    <xf numFmtId="0" fontId="8" fillId="0" borderId="7" xfId="2" applyFont="1" applyFill="1" applyBorder="1" applyAlignment="1">
      <alignment horizontal="center" vertical="center" wrapText="1"/>
    </xf>
    <xf numFmtId="3" fontId="8" fillId="0" borderId="8" xfId="2" applyNumberFormat="1" applyFont="1" applyFill="1" applyBorder="1" applyAlignment="1">
      <alignment horizontal="right" vertical="center" wrapText="1" indent="3"/>
    </xf>
    <xf numFmtId="49" fontId="4" fillId="2" borderId="26" xfId="2" applyNumberFormat="1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vertical="center" wrapText="1"/>
    </xf>
    <xf numFmtId="3" fontId="16" fillId="0" borderId="2" xfId="2" applyNumberFormat="1" applyFont="1" applyFill="1" applyBorder="1" applyAlignment="1">
      <alignment horizontal="right" vertical="center" indent="3"/>
    </xf>
    <xf numFmtId="0" fontId="4" fillId="4" borderId="7" xfId="2" applyFont="1" applyFill="1" applyBorder="1" applyAlignment="1">
      <alignment vertical="center"/>
    </xf>
    <xf numFmtId="3" fontId="19" fillId="3" borderId="9" xfId="2" applyNumberFormat="1" applyFont="1" applyFill="1" applyBorder="1" applyAlignment="1">
      <alignment horizontal="right" vertical="center" wrapText="1" indent="3"/>
    </xf>
    <xf numFmtId="0" fontId="8" fillId="2" borderId="1" xfId="2" applyFont="1" applyFill="1" applyBorder="1" applyAlignment="1">
      <alignment horizontal="left" vertical="center" wrapText="1"/>
    </xf>
    <xf numFmtId="0" fontId="8" fillId="2" borderId="1" xfId="2" applyFont="1" applyFill="1" applyBorder="1" applyAlignment="1">
      <alignment horizontal="center" vertical="center" wrapText="1"/>
    </xf>
    <xf numFmtId="3" fontId="4" fillId="2" borderId="0" xfId="2" applyNumberFormat="1" applyFont="1" applyFill="1" applyBorder="1" applyAlignment="1">
      <alignment horizontal="right" vertical="center" indent="3"/>
    </xf>
    <xf numFmtId="0" fontId="22" fillId="3" borderId="9" xfId="2" applyFont="1" applyFill="1" applyBorder="1" applyAlignment="1">
      <alignment horizontal="center" vertical="center" wrapText="1"/>
    </xf>
    <xf numFmtId="1" fontId="22" fillId="3" borderId="7" xfId="2" applyNumberFormat="1" applyFont="1" applyFill="1" applyBorder="1" applyAlignment="1">
      <alignment horizontal="center" vertical="center" wrapText="1"/>
    </xf>
    <xf numFmtId="0" fontId="24" fillId="0" borderId="0" xfId="2" applyFont="1" applyFill="1" applyBorder="1"/>
    <xf numFmtId="0" fontId="4" fillId="0" borderId="9" xfId="2" applyFont="1" applyFill="1" applyBorder="1" applyAlignment="1">
      <alignment horizontal="left" vertical="center" wrapText="1"/>
    </xf>
    <xf numFmtId="0" fontId="4" fillId="0" borderId="22" xfId="2" applyFont="1" applyFill="1" applyBorder="1" applyAlignment="1">
      <alignment vertical="center" wrapText="1"/>
    </xf>
    <xf numFmtId="0" fontId="4" fillId="0" borderId="4" xfId="2" applyFont="1" applyFill="1" applyBorder="1" applyAlignment="1">
      <alignment vertical="center" wrapText="1"/>
    </xf>
    <xf numFmtId="3" fontId="16" fillId="2" borderId="4" xfId="2" applyNumberFormat="1" applyFont="1" applyFill="1" applyBorder="1" applyAlignment="1">
      <alignment horizontal="right" vertical="center" indent="3"/>
    </xf>
    <xf numFmtId="3" fontId="4" fillId="2" borderId="26" xfId="2" applyNumberFormat="1" applyFont="1" applyFill="1" applyBorder="1" applyAlignment="1">
      <alignment horizontal="right" vertical="center" indent="3"/>
    </xf>
    <xf numFmtId="3" fontId="4" fillId="2" borderId="4" xfId="2" applyNumberFormat="1" applyFont="1" applyFill="1" applyBorder="1" applyAlignment="1">
      <alignment horizontal="right" vertical="center" wrapText="1" indent="3"/>
    </xf>
    <xf numFmtId="0" fontId="4" fillId="0" borderId="5" xfId="2" applyFont="1" applyFill="1" applyBorder="1" applyAlignment="1">
      <alignment vertical="center" wrapText="1"/>
    </xf>
    <xf numFmtId="0" fontId="6" fillId="0" borderId="0" xfId="2" applyFont="1" applyFill="1" applyBorder="1"/>
    <xf numFmtId="49" fontId="15" fillId="0" borderId="9" xfId="2" applyNumberFormat="1" applyFont="1" applyFill="1" applyBorder="1" applyAlignment="1">
      <alignment horizontal="left" vertical="center"/>
    </xf>
    <xf numFmtId="0" fontId="15" fillId="0" borderId="9" xfId="2" applyFont="1" applyFill="1" applyBorder="1" applyAlignment="1">
      <alignment horizontal="center" vertical="center" wrapText="1"/>
    </xf>
    <xf numFmtId="3" fontId="8" fillId="0" borderId="9" xfId="2" applyNumberFormat="1" applyFont="1" applyFill="1" applyBorder="1" applyAlignment="1">
      <alignment horizontal="right" vertical="center" wrapText="1" indent="3"/>
    </xf>
    <xf numFmtId="0" fontId="6" fillId="2" borderId="0" xfId="2" applyFont="1" applyFill="1" applyBorder="1"/>
    <xf numFmtId="49" fontId="4" fillId="2" borderId="29" xfId="2" applyNumberFormat="1" applyFont="1" applyFill="1" applyBorder="1" applyAlignment="1">
      <alignment horizontal="center" vertical="center"/>
    </xf>
    <xf numFmtId="0" fontId="4" fillId="2" borderId="0" xfId="2" applyFont="1" applyFill="1" applyBorder="1" applyAlignment="1">
      <alignment vertical="center" wrapText="1"/>
    </xf>
    <xf numFmtId="0" fontId="4" fillId="2" borderId="26" xfId="2" applyFont="1" applyFill="1" applyBorder="1" applyAlignment="1">
      <alignment vertical="center" wrapText="1"/>
    </xf>
    <xf numFmtId="3" fontId="4" fillId="2" borderId="26" xfId="2" applyNumberFormat="1" applyFont="1" applyFill="1" applyBorder="1" applyAlignment="1">
      <alignment horizontal="right" vertical="center" wrapText="1" indent="3"/>
    </xf>
    <xf numFmtId="0" fontId="19" fillId="3" borderId="7" xfId="2" applyFont="1" applyFill="1" applyBorder="1" applyAlignment="1">
      <alignment horizontal="center" vertical="center" wrapText="1"/>
    </xf>
    <xf numFmtId="0" fontId="19" fillId="0" borderId="0" xfId="2" applyFont="1" applyFill="1" applyBorder="1" applyAlignment="1">
      <alignment horizontal="left" vertical="center" wrapText="1"/>
    </xf>
    <xf numFmtId="0" fontId="19" fillId="0" borderId="0" xfId="2" applyFont="1" applyFill="1" applyBorder="1" applyAlignment="1">
      <alignment horizontal="center" vertical="center" wrapText="1"/>
    </xf>
    <xf numFmtId="3" fontId="19" fillId="0" borderId="0" xfId="2" applyNumberFormat="1" applyFont="1" applyFill="1" applyBorder="1" applyAlignment="1">
      <alignment horizontal="right" vertical="center" wrapText="1" indent="3"/>
    </xf>
    <xf numFmtId="3" fontId="16" fillId="2" borderId="9" xfId="2" applyNumberFormat="1" applyFont="1" applyFill="1" applyBorder="1" applyAlignment="1">
      <alignment horizontal="right" vertical="center" indent="3"/>
    </xf>
    <xf numFmtId="49" fontId="4" fillId="0" borderId="27" xfId="10" applyNumberFormat="1" applyFont="1" applyFill="1" applyBorder="1" applyAlignment="1">
      <alignment horizontal="left"/>
    </xf>
    <xf numFmtId="3" fontId="16" fillId="2" borderId="2" xfId="2" applyNumberFormat="1" applyFont="1" applyFill="1" applyBorder="1" applyAlignment="1">
      <alignment horizontal="right" vertical="center" indent="3"/>
    </xf>
    <xf numFmtId="0" fontId="4" fillId="0" borderId="32" xfId="10" applyFont="1" applyBorder="1" applyAlignment="1">
      <alignment wrapText="1"/>
    </xf>
    <xf numFmtId="49" fontId="4" fillId="0" borderId="27" xfId="1" applyNumberFormat="1" applyFont="1" applyFill="1" applyBorder="1" applyAlignment="1">
      <alignment horizontal="left"/>
    </xf>
    <xf numFmtId="0" fontId="19" fillId="3" borderId="8" xfId="2" applyFont="1" applyFill="1" applyBorder="1" applyAlignment="1">
      <alignment horizontal="center" vertical="center" wrapText="1"/>
    </xf>
    <xf numFmtId="0" fontId="22" fillId="3" borderId="29" xfId="2" applyFont="1" applyFill="1" applyBorder="1" applyAlignment="1">
      <alignment horizontal="center" vertical="center" wrapText="1"/>
    </xf>
    <xf numFmtId="0" fontId="22" fillId="3" borderId="0" xfId="2" applyFont="1" applyFill="1" applyBorder="1" applyAlignment="1">
      <alignment horizontal="center" vertical="center" wrapText="1"/>
    </xf>
    <xf numFmtId="0" fontId="4" fillId="0" borderId="7" xfId="2" applyFont="1" applyFill="1" applyBorder="1" applyAlignment="1">
      <alignment horizontal="justify" vertical="center" wrapText="1"/>
    </xf>
    <xf numFmtId="0" fontId="7" fillId="0" borderId="0" xfId="2" applyFont="1" applyFill="1" applyBorder="1"/>
    <xf numFmtId="49" fontId="4" fillId="0" borderId="11" xfId="2" applyNumberFormat="1" applyFont="1" applyFill="1" applyBorder="1" applyAlignment="1">
      <alignment horizontal="center" vertical="center"/>
    </xf>
    <xf numFmtId="49" fontId="4" fillId="2" borderId="0" xfId="2" applyNumberFormat="1" applyFont="1" applyFill="1" applyBorder="1" applyAlignment="1">
      <alignment horizontal="center" vertical="center"/>
    </xf>
    <xf numFmtId="0" fontId="4" fillId="0" borderId="26" xfId="2" applyFont="1" applyFill="1" applyBorder="1" applyAlignment="1">
      <alignment horizontal="left" vertical="center" wrapText="1"/>
    </xf>
    <xf numFmtId="0" fontId="4" fillId="0" borderId="12" xfId="2" applyFont="1" applyFill="1" applyBorder="1" applyAlignment="1">
      <alignment horizontal="justify" vertical="center" wrapText="1"/>
    </xf>
    <xf numFmtId="3" fontId="4" fillId="2" borderId="2" xfId="2" applyNumberFormat="1" applyFont="1" applyFill="1" applyBorder="1" applyAlignment="1">
      <alignment horizontal="right" vertical="center" wrapText="1" indent="3"/>
    </xf>
    <xf numFmtId="0" fontId="9" fillId="4" borderId="7" xfId="2" applyFont="1" applyFill="1" applyBorder="1" applyAlignment="1">
      <alignment horizontal="center" vertical="center"/>
    </xf>
    <xf numFmtId="0" fontId="5" fillId="4" borderId="7" xfId="2" applyFont="1" applyFill="1" applyBorder="1" applyAlignment="1">
      <alignment vertical="center"/>
    </xf>
    <xf numFmtId="3" fontId="8" fillId="4" borderId="9" xfId="2" applyNumberFormat="1" applyFont="1" applyFill="1" applyBorder="1" applyAlignment="1">
      <alignment horizontal="right" vertical="center" indent="3"/>
    </xf>
    <xf numFmtId="49" fontId="4" fillId="0" borderId="1" xfId="2" applyNumberFormat="1" applyFont="1" applyFill="1" applyBorder="1" applyAlignment="1">
      <alignment horizontal="center" vertical="center"/>
    </xf>
    <xf numFmtId="0" fontId="8" fillId="0" borderId="11" xfId="2" applyFont="1" applyFill="1" applyBorder="1" applyAlignment="1">
      <alignment horizontal="center" vertical="center" wrapText="1"/>
    </xf>
    <xf numFmtId="0" fontId="4" fillId="0" borderId="1" xfId="2" applyFont="1" applyFill="1" applyBorder="1" applyAlignment="1">
      <alignment horizontal="left" vertical="center" wrapText="1"/>
    </xf>
    <xf numFmtId="3" fontId="4" fillId="0" borderId="11" xfId="2" applyNumberFormat="1" applyFont="1" applyFill="1" applyBorder="1" applyAlignment="1">
      <alignment horizontal="right" vertical="center" indent="3"/>
    </xf>
    <xf numFmtId="49" fontId="4" fillId="2" borderId="2" xfId="2" applyNumberFormat="1" applyFont="1" applyFill="1" applyBorder="1" applyAlignment="1">
      <alignment horizontal="center" vertical="center"/>
    </xf>
    <xf numFmtId="0" fontId="4" fillId="2" borderId="2" xfId="2" applyFont="1" applyFill="1" applyBorder="1" applyAlignment="1">
      <alignment horizontal="left" vertical="center" wrapText="1"/>
    </xf>
    <xf numFmtId="0" fontId="17" fillId="0" borderId="0" xfId="2" applyFont="1" applyFill="1" applyBorder="1"/>
    <xf numFmtId="49" fontId="4" fillId="2" borderId="4" xfId="2" applyNumberFormat="1" applyFont="1" applyFill="1" applyBorder="1" applyAlignment="1">
      <alignment horizontal="center" vertical="center"/>
    </xf>
    <xf numFmtId="0" fontId="4" fillId="2" borderId="4" xfId="2" applyFont="1" applyFill="1" applyBorder="1" applyAlignment="1">
      <alignment horizontal="left" vertical="center" wrapText="1"/>
    </xf>
    <xf numFmtId="49" fontId="4" fillId="2" borderId="5" xfId="2" applyNumberFormat="1" applyFont="1" applyFill="1" applyBorder="1" applyAlignment="1">
      <alignment horizontal="center" vertical="center"/>
    </xf>
    <xf numFmtId="49" fontId="4" fillId="2" borderId="4" xfId="2" applyNumberFormat="1" applyFont="1" applyFill="1" applyBorder="1" applyAlignment="1">
      <alignment horizontal="left" vertical="center"/>
    </xf>
    <xf numFmtId="0" fontId="4" fillId="2" borderId="5" xfId="2" applyFont="1" applyFill="1" applyBorder="1" applyAlignment="1">
      <alignment horizontal="left" vertical="center" wrapText="1"/>
    </xf>
    <xf numFmtId="49" fontId="8" fillId="5" borderId="15" xfId="2" applyNumberFormat="1" applyFont="1" applyFill="1" applyBorder="1" applyAlignment="1">
      <alignment horizontal="left" vertical="center"/>
    </xf>
    <xf numFmtId="0" fontId="8" fillId="5" borderId="1" xfId="2" applyFont="1" applyFill="1" applyBorder="1" applyAlignment="1">
      <alignment horizontal="center" vertical="center" wrapText="1"/>
    </xf>
    <xf numFmtId="0" fontId="4" fillId="5" borderId="1" xfId="2" applyFont="1" applyFill="1" applyBorder="1" applyAlignment="1">
      <alignment vertical="center"/>
    </xf>
    <xf numFmtId="0" fontId="8" fillId="5" borderId="20" xfId="2" applyFont="1" applyFill="1" applyBorder="1" applyAlignment="1">
      <alignment horizontal="center" vertical="center" wrapText="1"/>
    </xf>
    <xf numFmtId="0" fontId="8" fillId="2" borderId="9" xfId="2" applyFont="1" applyFill="1" applyBorder="1" applyAlignment="1">
      <alignment horizontal="center" vertical="center" wrapText="1"/>
    </xf>
    <xf numFmtId="0" fontId="8" fillId="2" borderId="7" xfId="2" applyFont="1" applyFill="1" applyBorder="1" applyAlignment="1">
      <alignment horizontal="center" vertical="center" wrapText="1"/>
    </xf>
    <xf numFmtId="0" fontId="24" fillId="2" borderId="0" xfId="2" applyFont="1" applyFill="1" applyBorder="1"/>
    <xf numFmtId="49" fontId="4" fillId="0" borderId="9" xfId="2" applyNumberFormat="1" applyFont="1" applyFill="1" applyBorder="1" applyAlignment="1">
      <alignment horizontal="center" vertical="center" wrapText="1"/>
    </xf>
    <xf numFmtId="0" fontId="10" fillId="0" borderId="9" xfId="2" applyFont="1" applyFill="1" applyBorder="1" applyAlignment="1">
      <alignment vertical="center" wrapText="1"/>
    </xf>
    <xf numFmtId="0" fontId="14" fillId="2" borderId="0" xfId="2" applyFill="1" applyBorder="1"/>
    <xf numFmtId="49" fontId="4" fillId="0" borderId="2" xfId="2" applyNumberFormat="1" applyFont="1" applyFill="1" applyBorder="1" applyAlignment="1">
      <alignment horizontal="center" vertical="center" wrapText="1"/>
    </xf>
    <xf numFmtId="49" fontId="4" fillId="2" borderId="19" xfId="1" applyNumberFormat="1" applyFont="1" applyFill="1" applyBorder="1" applyAlignment="1">
      <alignment horizontal="center"/>
    </xf>
    <xf numFmtId="0" fontId="4" fillId="0" borderId="13" xfId="2" applyFont="1" applyFill="1" applyBorder="1" applyAlignment="1">
      <alignment horizontal="left" vertical="center" wrapText="1"/>
    </xf>
    <xf numFmtId="0" fontId="4" fillId="0" borderId="2" xfId="2" applyFont="1" applyFill="1" applyBorder="1" applyAlignment="1">
      <alignment vertical="center" wrapText="1"/>
    </xf>
    <xf numFmtId="49" fontId="4" fillId="0" borderId="4" xfId="2" applyNumberFormat="1" applyFont="1" applyFill="1" applyBorder="1" applyAlignment="1">
      <alignment horizontal="center" vertical="center" wrapText="1"/>
    </xf>
    <xf numFmtId="49" fontId="4" fillId="0" borderId="25" xfId="1" applyNumberFormat="1" applyFont="1" applyFill="1" applyBorder="1" applyAlignment="1">
      <alignment horizontal="center"/>
    </xf>
    <xf numFmtId="49" fontId="4" fillId="0" borderId="33" xfId="1" applyNumberFormat="1" applyFont="1" applyFill="1" applyBorder="1" applyAlignment="1">
      <alignment horizontal="center"/>
    </xf>
    <xf numFmtId="0" fontId="10" fillId="0" borderId="4" xfId="2" applyFont="1" applyFill="1" applyBorder="1" applyAlignment="1">
      <alignment vertical="center" wrapText="1"/>
    </xf>
    <xf numFmtId="0" fontId="10" fillId="0" borderId="2" xfId="2" applyFont="1" applyFill="1" applyBorder="1" applyAlignment="1">
      <alignment vertical="center" wrapText="1"/>
    </xf>
    <xf numFmtId="0" fontId="4" fillId="0" borderId="30" xfId="2" applyFont="1" applyFill="1" applyBorder="1" applyAlignment="1">
      <alignment horizontal="justify" vertical="center" wrapText="1"/>
    </xf>
    <xf numFmtId="3" fontId="19" fillId="3" borderId="11" xfId="2" applyNumberFormat="1" applyFont="1" applyFill="1" applyBorder="1" applyAlignment="1">
      <alignment horizontal="right" vertical="center" wrapText="1" indent="3"/>
    </xf>
    <xf numFmtId="0" fontId="8" fillId="0" borderId="7" xfId="2" applyFont="1" applyFill="1" applyBorder="1" applyAlignment="1">
      <alignment horizontal="left" vertical="center" wrapText="1"/>
    </xf>
    <xf numFmtId="3" fontId="8" fillId="0" borderId="7" xfId="2" applyNumberFormat="1" applyFont="1" applyFill="1" applyBorder="1" applyAlignment="1">
      <alignment horizontal="right" vertical="center" wrapText="1" indent="3"/>
    </xf>
    <xf numFmtId="0" fontId="10" fillId="0" borderId="9" xfId="2" applyFont="1" applyFill="1" applyBorder="1" applyAlignment="1">
      <alignment horizontal="center" vertical="center" wrapText="1"/>
    </xf>
    <xf numFmtId="0" fontId="4" fillId="0" borderId="6" xfId="2" applyFont="1" applyFill="1" applyBorder="1" applyAlignment="1">
      <alignment horizontal="left" vertical="center" wrapText="1"/>
    </xf>
    <xf numFmtId="3" fontId="13" fillId="0" borderId="9" xfId="2" applyNumberFormat="1" applyFont="1" applyFill="1" applyBorder="1" applyAlignment="1">
      <alignment horizontal="right" vertical="center" indent="3"/>
    </xf>
    <xf numFmtId="49" fontId="4" fillId="2" borderId="4" xfId="2" applyNumberFormat="1" applyFont="1" applyFill="1" applyBorder="1" applyAlignment="1">
      <alignment horizontal="center" vertical="center" wrapText="1"/>
    </xf>
    <xf numFmtId="49" fontId="12" fillId="2" borderId="21" xfId="2" applyNumberFormat="1" applyFont="1" applyFill="1" applyBorder="1" applyAlignment="1">
      <alignment horizontal="center" vertical="center"/>
    </xf>
    <xf numFmtId="0" fontId="4" fillId="2" borderId="19" xfId="2" applyFont="1" applyFill="1" applyBorder="1" applyAlignment="1">
      <alignment vertical="center" wrapText="1"/>
    </xf>
    <xf numFmtId="0" fontId="12" fillId="2" borderId="23" xfId="2" applyFont="1" applyFill="1" applyBorder="1" applyAlignment="1">
      <alignment horizontal="left" vertical="center" wrapText="1"/>
    </xf>
    <xf numFmtId="3" fontId="4" fillId="2" borderId="4" xfId="2" applyNumberFormat="1" applyFont="1" applyFill="1" applyBorder="1" applyAlignment="1">
      <alignment horizontal="right" vertical="center" indent="3"/>
    </xf>
    <xf numFmtId="49" fontId="4" fillId="2" borderId="34" xfId="2" applyNumberFormat="1" applyFont="1" applyFill="1" applyBorder="1" applyAlignment="1">
      <alignment horizontal="center" vertical="center" wrapText="1"/>
    </xf>
    <xf numFmtId="49" fontId="4" fillId="2" borderId="35" xfId="2" applyNumberFormat="1" applyFont="1" applyFill="1" applyBorder="1" applyAlignment="1">
      <alignment horizontal="center" vertical="center"/>
    </xf>
    <xf numFmtId="0" fontId="4" fillId="2" borderId="36" xfId="2" applyFont="1" applyFill="1" applyBorder="1" applyAlignment="1">
      <alignment vertical="center" wrapText="1"/>
    </xf>
    <xf numFmtId="0" fontId="12" fillId="2" borderId="37" xfId="2" applyFont="1" applyFill="1" applyBorder="1" applyAlignment="1">
      <alignment horizontal="left" vertical="center" wrapText="1"/>
    </xf>
    <xf numFmtId="0" fontId="14" fillId="0" borderId="0" xfId="2"/>
    <xf numFmtId="3" fontId="20" fillId="0" borderId="0" xfId="2" applyNumberFormat="1" applyFont="1"/>
    <xf numFmtId="49" fontId="4" fillId="0" borderId="11" xfId="2" applyNumberFormat="1" applyFont="1" applyFill="1" applyBorder="1" applyAlignment="1">
      <alignment horizontal="center" vertical="center" wrapText="1"/>
    </xf>
    <xf numFmtId="0" fontId="4" fillId="0" borderId="11" xfId="2" applyFont="1" applyFill="1" applyBorder="1" applyAlignment="1">
      <alignment vertical="center" wrapText="1"/>
    </xf>
    <xf numFmtId="0" fontId="12" fillId="0" borderId="11" xfId="2" applyFont="1" applyFill="1" applyBorder="1" applyAlignment="1">
      <alignment horizontal="left" vertical="center" wrapText="1"/>
    </xf>
    <xf numFmtId="3" fontId="20" fillId="0" borderId="0" xfId="2" applyNumberFormat="1" applyFont="1" applyFill="1"/>
    <xf numFmtId="0" fontId="19" fillId="3" borderId="6" xfId="2" applyFont="1" applyFill="1" applyBorder="1" applyAlignment="1">
      <alignment vertical="center"/>
    </xf>
    <xf numFmtId="0" fontId="26" fillId="3" borderId="7" xfId="2" applyFont="1" applyFill="1" applyBorder="1" applyAlignment="1">
      <alignment vertical="center"/>
    </xf>
    <xf numFmtId="0" fontId="26" fillId="3" borderId="8" xfId="2" applyFont="1" applyFill="1" applyBorder="1" applyAlignment="1">
      <alignment vertical="center"/>
    </xf>
    <xf numFmtId="3" fontId="19" fillId="3" borderId="9" xfId="2" applyNumberFormat="1" applyFont="1" applyFill="1" applyBorder="1" applyAlignment="1">
      <alignment horizontal="right" vertical="center" indent="3"/>
    </xf>
    <xf numFmtId="0" fontId="4" fillId="2" borderId="0" xfId="2" applyFont="1" applyFill="1" applyBorder="1" applyAlignment="1">
      <alignment vertical="center"/>
    </xf>
    <xf numFmtId="0" fontId="9" fillId="2" borderId="0" xfId="2" applyFont="1" applyFill="1" applyBorder="1" applyAlignment="1">
      <alignment horizontal="center" vertical="center"/>
    </xf>
    <xf numFmtId="0" fontId="5" fillId="2" borderId="0" xfId="2" applyFont="1" applyFill="1" applyBorder="1" applyAlignment="1">
      <alignment vertical="center"/>
    </xf>
    <xf numFmtId="0" fontId="27" fillId="0" borderId="0" xfId="2" applyFont="1" applyFill="1" applyBorder="1"/>
    <xf numFmtId="0" fontId="11" fillId="2" borderId="0" xfId="2" applyFont="1" applyFill="1" applyBorder="1" applyAlignment="1">
      <alignment vertical="center"/>
    </xf>
    <xf numFmtId="3" fontId="8" fillId="2" borderId="0" xfId="2" applyNumberFormat="1" applyFont="1" applyFill="1" applyBorder="1" applyAlignment="1">
      <alignment horizontal="right" vertical="center" indent="2"/>
    </xf>
    <xf numFmtId="3" fontId="8" fillId="2" borderId="9" xfId="2" applyNumberFormat="1" applyFont="1" applyFill="1" applyBorder="1" applyAlignment="1">
      <alignment horizontal="right" vertical="center" wrapText="1" indent="2"/>
    </xf>
    <xf numFmtId="0" fontId="8" fillId="5" borderId="6" xfId="2" applyFont="1" applyFill="1" applyBorder="1" applyAlignment="1">
      <alignment horizontal="center" vertical="center" wrapText="1"/>
    </xf>
    <xf numFmtId="0" fontId="8" fillId="5" borderId="7" xfId="2" applyFont="1" applyFill="1" applyBorder="1" applyAlignment="1">
      <alignment horizontal="center" vertical="center" wrapText="1"/>
    </xf>
    <xf numFmtId="0" fontId="8" fillId="5" borderId="7" xfId="2" applyFont="1" applyFill="1" applyBorder="1" applyAlignment="1">
      <alignment horizontal="left" vertical="center" wrapText="1"/>
    </xf>
    <xf numFmtId="3" fontId="8" fillId="5" borderId="8" xfId="2" applyNumberFormat="1" applyFont="1" applyFill="1" applyBorder="1" applyAlignment="1">
      <alignment horizontal="right" vertical="center" wrapText="1" indent="2"/>
    </xf>
    <xf numFmtId="3" fontId="4" fillId="0" borderId="4" xfId="2" applyNumberFormat="1" applyFont="1" applyFill="1" applyBorder="1" applyAlignment="1">
      <alignment horizontal="right" vertical="center" wrapText="1" indent="2"/>
    </xf>
    <xf numFmtId="49" fontId="8" fillId="0" borderId="6" xfId="2" applyNumberFormat="1" applyFont="1" applyFill="1" applyBorder="1" applyAlignment="1">
      <alignment horizontal="left" vertical="center"/>
    </xf>
    <xf numFmtId="0" fontId="4" fillId="0" borderId="7" xfId="2" applyFont="1" applyFill="1" applyBorder="1" applyAlignment="1">
      <alignment vertical="center"/>
    </xf>
    <xf numFmtId="3" fontId="8" fillId="0" borderId="9" xfId="2" applyNumberFormat="1" applyFont="1" applyFill="1" applyBorder="1" applyAlignment="1">
      <alignment horizontal="right" vertical="center" wrapText="1" indent="2"/>
    </xf>
    <xf numFmtId="3" fontId="8" fillId="0" borderId="8" xfId="2" applyNumberFormat="1" applyFont="1" applyFill="1" applyBorder="1" applyAlignment="1">
      <alignment horizontal="right" vertical="center" wrapText="1" indent="2"/>
    </xf>
    <xf numFmtId="49" fontId="4" fillId="0" borderId="18" xfId="2" applyNumberFormat="1" applyFont="1" applyFill="1" applyBorder="1" applyAlignment="1">
      <alignment horizontal="center" vertical="center"/>
    </xf>
    <xf numFmtId="0" fontId="8" fillId="0" borderId="0" xfId="2" applyFont="1" applyFill="1" applyBorder="1" applyAlignment="1">
      <alignment horizontal="center" vertical="center" wrapText="1"/>
    </xf>
    <xf numFmtId="0" fontId="4" fillId="0" borderId="18" xfId="2" applyFont="1" applyFill="1" applyBorder="1" applyAlignment="1">
      <alignment horizontal="left" vertical="center" wrapText="1"/>
    </xf>
    <xf numFmtId="3" fontId="4" fillId="0" borderId="13" xfId="2" applyNumberFormat="1" applyFont="1" applyFill="1" applyBorder="1" applyAlignment="1">
      <alignment horizontal="right" vertical="center" indent="2"/>
    </xf>
    <xf numFmtId="3" fontId="16" fillId="2" borderId="4" xfId="2" applyNumberFormat="1" applyFont="1" applyFill="1" applyBorder="1" applyAlignment="1">
      <alignment horizontal="right" vertical="center" indent="2"/>
    </xf>
    <xf numFmtId="49" fontId="4" fillId="0" borderId="27" xfId="2" applyNumberFormat="1" applyFont="1" applyFill="1" applyBorder="1" applyAlignment="1">
      <alignment horizontal="center" vertical="center"/>
    </xf>
    <xf numFmtId="3" fontId="4" fillId="2" borderId="4" xfId="2" applyNumberFormat="1" applyFont="1" applyFill="1" applyBorder="1" applyAlignment="1">
      <alignment horizontal="right" vertical="center" wrapText="1" indent="2"/>
    </xf>
    <xf numFmtId="3" fontId="16" fillId="0" borderId="4" xfId="2" applyNumberFormat="1" applyFont="1" applyFill="1" applyBorder="1" applyAlignment="1">
      <alignment horizontal="right" vertical="center" indent="2"/>
    </xf>
    <xf numFmtId="49" fontId="4" fillId="0" borderId="13" xfId="2" applyNumberFormat="1" applyFont="1" applyFill="1" applyBorder="1" applyAlignment="1">
      <alignment horizontal="center" vertical="center"/>
    </xf>
    <xf numFmtId="49" fontId="4" fillId="0" borderId="16" xfId="2" applyNumberFormat="1" applyFont="1" applyFill="1" applyBorder="1" applyAlignment="1">
      <alignment horizontal="center" vertical="center"/>
    </xf>
    <xf numFmtId="0" fontId="8" fillId="0" borderId="2" xfId="2" applyFont="1" applyFill="1" applyBorder="1" applyAlignment="1">
      <alignment horizontal="center" vertical="center" wrapText="1"/>
    </xf>
    <xf numFmtId="0" fontId="4" fillId="0" borderId="2" xfId="2" applyFont="1" applyFill="1" applyBorder="1" applyAlignment="1">
      <alignment horizontal="left" vertical="center" wrapText="1"/>
    </xf>
    <xf numFmtId="3" fontId="4" fillId="0" borderId="2" xfId="2" applyNumberFormat="1" applyFont="1" applyFill="1" applyBorder="1" applyAlignment="1">
      <alignment horizontal="right" vertical="center" indent="2"/>
    </xf>
    <xf numFmtId="0" fontId="7" fillId="2" borderId="0" xfId="2" applyFont="1" applyFill="1" applyBorder="1"/>
    <xf numFmtId="49" fontId="4" fillId="0" borderId="14" xfId="2" applyNumberFormat="1" applyFont="1" applyFill="1" applyBorder="1" applyAlignment="1">
      <alignment horizontal="center" vertical="center"/>
    </xf>
    <xf numFmtId="0" fontId="8" fillId="0" borderId="13" xfId="2" applyFont="1" applyFill="1" applyBorder="1" applyAlignment="1">
      <alignment horizontal="center" vertical="center" wrapText="1"/>
    </xf>
    <xf numFmtId="0" fontId="4" fillId="0" borderId="14" xfId="2" applyFont="1" applyFill="1" applyBorder="1" applyAlignment="1">
      <alignment horizontal="left" vertical="center" wrapText="1"/>
    </xf>
    <xf numFmtId="0" fontId="4" fillId="0" borderId="4" xfId="2" applyFont="1" applyFill="1" applyBorder="1" applyAlignment="1">
      <alignment horizontal="left" vertical="center" wrapText="1"/>
    </xf>
    <xf numFmtId="0" fontId="25" fillId="0" borderId="0" xfId="2" applyFont="1" applyAlignment="1">
      <alignment vertical="center"/>
    </xf>
    <xf numFmtId="49" fontId="4" fillId="0" borderId="4" xfId="2" applyNumberFormat="1" applyFont="1" applyFill="1" applyBorder="1" applyAlignment="1">
      <alignment horizontal="left" vertical="center"/>
    </xf>
    <xf numFmtId="0" fontId="25" fillId="0" borderId="5" xfId="2" applyFont="1" applyFill="1" applyBorder="1" applyAlignment="1">
      <alignment horizontal="center" vertical="center"/>
    </xf>
    <xf numFmtId="0" fontId="4" fillId="0" borderId="5" xfId="2" applyFont="1" applyFill="1" applyBorder="1" applyAlignment="1">
      <alignment horizontal="left" vertical="center" wrapText="1"/>
    </xf>
    <xf numFmtId="49" fontId="25" fillId="0" borderId="5" xfId="11" applyNumberFormat="1" applyFont="1" applyFill="1" applyBorder="1" applyAlignment="1">
      <alignment horizontal="center" vertical="center"/>
    </xf>
    <xf numFmtId="0" fontId="28" fillId="0" borderId="5" xfId="2" applyFont="1" applyFill="1" applyBorder="1" applyAlignment="1">
      <alignment horizontal="center" vertical="center" wrapText="1"/>
    </xf>
    <xf numFmtId="49" fontId="4" fillId="0" borderId="12" xfId="2" applyNumberFormat="1" applyFont="1" applyFill="1" applyBorder="1" applyAlignment="1">
      <alignment horizontal="center" vertical="center"/>
    </xf>
    <xf numFmtId="49" fontId="4" fillId="0" borderId="0" xfId="2" applyNumberFormat="1" applyFont="1" applyFill="1" applyBorder="1" applyAlignment="1">
      <alignment horizontal="center" vertical="center"/>
    </xf>
    <xf numFmtId="0" fontId="4" fillId="0" borderId="26" xfId="2" applyFont="1" applyFill="1" applyBorder="1" applyAlignment="1">
      <alignment vertical="center" wrapText="1"/>
    </xf>
    <xf numFmtId="0" fontId="4" fillId="0" borderId="24" xfId="2" applyFont="1" applyFill="1" applyBorder="1" applyAlignment="1">
      <alignment horizontal="left" vertical="center" wrapText="1"/>
    </xf>
    <xf numFmtId="49" fontId="4" fillId="0" borderId="31" xfId="2" applyNumberFormat="1" applyFont="1" applyFill="1" applyBorder="1" applyAlignment="1">
      <alignment horizontal="center" vertical="center"/>
    </xf>
    <xf numFmtId="0" fontId="4" fillId="0" borderId="31" xfId="2" applyFont="1" applyFill="1" applyBorder="1" applyAlignment="1">
      <alignment vertical="center" wrapText="1"/>
    </xf>
    <xf numFmtId="0" fontId="4" fillId="0" borderId="38" xfId="2" applyFont="1" applyFill="1" applyBorder="1" applyAlignment="1">
      <alignment vertical="center" wrapText="1"/>
    </xf>
    <xf numFmtId="0" fontId="8" fillId="6" borderId="6" xfId="2" applyFont="1" applyFill="1" applyBorder="1" applyAlignment="1">
      <alignment horizontal="center" vertical="center" wrapText="1"/>
    </xf>
    <xf numFmtId="0" fontId="8" fillId="6" borderId="7" xfId="2" applyFont="1" applyFill="1" applyBorder="1" applyAlignment="1">
      <alignment horizontal="center" vertical="center" wrapText="1"/>
    </xf>
    <xf numFmtId="0" fontId="8" fillId="6" borderId="7" xfId="2" applyFont="1" applyFill="1" applyBorder="1" applyAlignment="1">
      <alignment horizontal="left" vertical="center" wrapText="1"/>
    </xf>
    <xf numFmtId="3" fontId="8" fillId="6" borderId="8" xfId="2" applyNumberFormat="1" applyFont="1" applyFill="1" applyBorder="1" applyAlignment="1">
      <alignment horizontal="right" vertical="center" wrapText="1" indent="2"/>
    </xf>
    <xf numFmtId="49" fontId="4" fillId="0" borderId="17" xfId="2" applyNumberFormat="1" applyFont="1" applyFill="1" applyBorder="1" applyAlignment="1">
      <alignment horizontal="center" vertical="center"/>
    </xf>
    <xf numFmtId="49" fontId="8" fillId="0" borderId="2" xfId="2" applyNumberFormat="1" applyFont="1" applyFill="1" applyBorder="1" applyAlignment="1">
      <alignment horizontal="center" vertical="center"/>
    </xf>
    <xf numFmtId="0" fontId="10" fillId="0" borderId="12" xfId="2" applyFont="1" applyFill="1" applyBorder="1" applyAlignment="1">
      <alignment vertical="center" wrapText="1"/>
    </xf>
    <xf numFmtId="3" fontId="16" fillId="0" borderId="2" xfId="2" applyNumberFormat="1" applyFont="1" applyFill="1" applyBorder="1" applyAlignment="1">
      <alignment horizontal="right" vertical="center" indent="2"/>
    </xf>
    <xf numFmtId="0" fontId="4" fillId="0" borderId="5" xfId="2" applyFont="1" applyFill="1" applyBorder="1" applyAlignment="1">
      <alignment horizontal="justify" vertical="center" wrapText="1"/>
    </xf>
    <xf numFmtId="3" fontId="16" fillId="2" borderId="2" xfId="2" applyNumberFormat="1" applyFont="1" applyFill="1" applyBorder="1" applyAlignment="1">
      <alignment horizontal="right" vertical="center" indent="2"/>
    </xf>
    <xf numFmtId="3" fontId="4" fillId="0" borderId="2" xfId="2" applyNumberFormat="1" applyFont="1" applyFill="1" applyBorder="1" applyAlignment="1">
      <alignment horizontal="right" vertical="center" wrapText="1" indent="2"/>
    </xf>
    <xf numFmtId="49" fontId="8" fillId="0" borderId="15" xfId="2" applyNumberFormat="1" applyFont="1" applyFill="1" applyBorder="1" applyAlignment="1">
      <alignment horizontal="left" vertical="center"/>
    </xf>
    <xf numFmtId="0" fontId="8" fillId="0" borderId="1" xfId="2" applyFont="1" applyFill="1" applyBorder="1" applyAlignment="1">
      <alignment horizontal="center" vertical="center" wrapText="1"/>
    </xf>
    <xf numFmtId="0" fontId="4" fillId="0" borderId="1" xfId="2" applyFont="1" applyFill="1" applyBorder="1" applyAlignment="1">
      <alignment vertical="center"/>
    </xf>
    <xf numFmtId="49" fontId="4" fillId="2" borderId="17" xfId="2" applyNumberFormat="1" applyFont="1" applyFill="1" applyBorder="1" applyAlignment="1">
      <alignment horizontal="center" vertical="center"/>
    </xf>
    <xf numFmtId="0" fontId="4" fillId="2" borderId="4" xfId="2" applyFont="1" applyFill="1" applyBorder="1" applyAlignment="1">
      <alignment horizontal="justify" vertical="center" wrapText="1"/>
    </xf>
    <xf numFmtId="0" fontId="21" fillId="0" borderId="6" xfId="2" applyFont="1" applyFill="1" applyBorder="1" applyAlignment="1">
      <alignment vertical="center"/>
    </xf>
    <xf numFmtId="0" fontId="23" fillId="0" borderId="7" xfId="2" applyFont="1" applyFill="1" applyBorder="1" applyAlignment="1">
      <alignment vertical="center"/>
    </xf>
    <xf numFmtId="0" fontId="23" fillId="0" borderId="9" xfId="2" applyFont="1" applyFill="1" applyBorder="1" applyAlignment="1">
      <alignment vertical="center"/>
    </xf>
    <xf numFmtId="3" fontId="21" fillId="0" borderId="9" xfId="2" applyNumberFormat="1" applyFont="1" applyFill="1" applyBorder="1" applyAlignment="1">
      <alignment horizontal="right" vertical="center" indent="2"/>
    </xf>
    <xf numFmtId="0" fontId="14" fillId="0" borderId="0" xfId="2" applyFill="1" applyAlignment="1">
      <alignment vertical="center"/>
    </xf>
    <xf numFmtId="3" fontId="14" fillId="0" borderId="0" xfId="2" applyNumberFormat="1" applyFont="1" applyFill="1" applyBorder="1" applyAlignment="1">
      <alignment horizontal="right" vertical="center" indent="2"/>
    </xf>
    <xf numFmtId="0" fontId="14" fillId="0" borderId="12" xfId="2" applyFill="1" applyBorder="1"/>
    <xf numFmtId="0" fontId="4" fillId="0" borderId="0" xfId="0" applyFont="1" applyFill="1" applyBorder="1"/>
    <xf numFmtId="0" fontId="9" fillId="0" borderId="0" xfId="0" applyFont="1" applyFill="1" applyBorder="1" applyAlignment="1">
      <alignment horizontal="center"/>
    </xf>
    <xf numFmtId="0" fontId="8" fillId="0" borderId="4" xfId="2" applyFont="1" applyFill="1" applyBorder="1" applyAlignment="1">
      <alignment horizontal="center" vertical="center" wrapText="1"/>
    </xf>
    <xf numFmtId="0" fontId="4" fillId="0" borderId="26" xfId="2" applyFont="1" applyFill="1" applyBorder="1" applyAlignment="1">
      <alignment horizontal="justify" vertical="center" wrapText="1"/>
    </xf>
    <xf numFmtId="49" fontId="4" fillId="0" borderId="33" xfId="2" applyNumberFormat="1" applyFont="1" applyFill="1" applyBorder="1" applyAlignment="1">
      <alignment horizontal="center" vertical="center" wrapText="1"/>
    </xf>
    <xf numFmtId="3" fontId="4" fillId="2" borderId="11" xfId="2" applyNumberFormat="1" applyFont="1" applyFill="1" applyBorder="1" applyAlignment="1">
      <alignment horizontal="right" vertical="center" indent="3"/>
    </xf>
    <xf numFmtId="0" fontId="18" fillId="3" borderId="0" xfId="2" applyFont="1" applyFill="1" applyBorder="1" applyAlignment="1">
      <alignment horizontal="center" vertical="center" wrapText="1"/>
    </xf>
    <xf numFmtId="3" fontId="19" fillId="3" borderId="18" xfId="2" applyNumberFormat="1" applyFont="1" applyFill="1" applyBorder="1" applyAlignment="1">
      <alignment horizontal="right" vertical="center" wrapText="1" indent="3"/>
    </xf>
    <xf numFmtId="0" fontId="18" fillId="0" borderId="0" xfId="2" applyFont="1" applyFill="1" applyBorder="1" applyAlignment="1">
      <alignment horizontal="center" vertical="center" wrapText="1"/>
    </xf>
    <xf numFmtId="0" fontId="8" fillId="2" borderId="0" xfId="2" applyFont="1" applyFill="1" applyBorder="1" applyAlignment="1">
      <alignment horizontal="left" vertical="center" wrapText="1"/>
    </xf>
    <xf numFmtId="0" fontId="8" fillId="2" borderId="0" xfId="2" applyFont="1" applyFill="1" applyBorder="1" applyAlignment="1">
      <alignment horizontal="center" vertical="center" wrapText="1"/>
    </xf>
    <xf numFmtId="3" fontId="4" fillId="2" borderId="0" xfId="2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left" indent="22"/>
    </xf>
    <xf numFmtId="0" fontId="4" fillId="0" borderId="0" xfId="0" applyFont="1" applyFill="1" applyBorder="1" applyAlignment="1">
      <alignment horizontal="left"/>
    </xf>
    <xf numFmtId="0" fontId="4" fillId="0" borderId="12" xfId="0" applyFont="1" applyFill="1" applyBorder="1" applyAlignment="1">
      <alignment horizontal="left"/>
    </xf>
    <xf numFmtId="49" fontId="4" fillId="2" borderId="5" xfId="2" applyNumberFormat="1" applyFont="1" applyFill="1" applyBorder="1" applyAlignment="1">
      <alignment horizontal="center" vertical="center" wrapText="1"/>
    </xf>
    <xf numFmtId="0" fontId="4" fillId="2" borderId="4" xfId="2" applyFont="1" applyFill="1" applyBorder="1" applyAlignment="1">
      <alignment vertical="center" wrapText="1"/>
    </xf>
    <xf numFmtId="0" fontId="4" fillId="2" borderId="2" xfId="2" applyFont="1" applyFill="1" applyBorder="1" applyAlignment="1">
      <alignment vertical="center" wrapText="1"/>
    </xf>
    <xf numFmtId="0" fontId="4" fillId="2" borderId="12" xfId="2" applyFont="1" applyFill="1" applyBorder="1" applyAlignment="1">
      <alignment horizontal="left" vertical="center" wrapText="1"/>
    </xf>
    <xf numFmtId="49" fontId="4" fillId="0" borderId="27" xfId="1" applyNumberFormat="1" applyFont="1" applyFill="1" applyBorder="1" applyAlignment="1">
      <alignment horizontal="left" wrapText="1"/>
    </xf>
    <xf numFmtId="0" fontId="4" fillId="0" borderId="4" xfId="2" applyFont="1" applyFill="1" applyBorder="1" applyAlignment="1">
      <alignment wrapText="1"/>
    </xf>
    <xf numFmtId="3" fontId="16" fillId="2" borderId="4" xfId="2" applyNumberFormat="1" applyFont="1" applyFill="1" applyBorder="1" applyAlignment="1">
      <alignment horizontal="right" indent="3"/>
    </xf>
    <xf numFmtId="49" fontId="4" fillId="0" borderId="10" xfId="2" applyNumberFormat="1" applyFont="1" applyFill="1" applyBorder="1" applyAlignment="1">
      <alignment horizontal="center" vertical="center"/>
    </xf>
    <xf numFmtId="49" fontId="4" fillId="0" borderId="41" xfId="2" applyNumberFormat="1" applyFont="1" applyFill="1" applyBorder="1" applyAlignment="1">
      <alignment horizontal="center" vertical="center" wrapText="1"/>
    </xf>
    <xf numFmtId="0" fontId="8" fillId="6" borderId="9" xfId="2" applyFont="1" applyFill="1" applyBorder="1" applyAlignment="1">
      <alignment horizontal="center" vertical="center" wrapText="1"/>
    </xf>
    <xf numFmtId="49" fontId="8" fillId="2" borderId="4" xfId="2" applyNumberFormat="1" applyFont="1" applyFill="1" applyBorder="1" applyAlignment="1">
      <alignment horizontal="center" vertical="center"/>
    </xf>
    <xf numFmtId="49" fontId="4" fillId="0" borderId="42" xfId="2" applyNumberFormat="1" applyFont="1" applyFill="1" applyBorder="1" applyAlignment="1">
      <alignment horizontal="center" vertical="center"/>
    </xf>
    <xf numFmtId="0" fontId="4" fillId="0" borderId="11" xfId="2" applyFont="1" applyFill="1" applyBorder="1" applyAlignment="1">
      <alignment horizontal="justify" vertical="center" wrapText="1"/>
    </xf>
    <xf numFmtId="0" fontId="10" fillId="0" borderId="13" xfId="2" applyFont="1" applyFill="1" applyBorder="1" applyAlignment="1">
      <alignment vertical="center" wrapText="1"/>
    </xf>
    <xf numFmtId="0" fontId="10" fillId="0" borderId="11" xfId="2" applyFont="1" applyFill="1" applyBorder="1" applyAlignment="1">
      <alignment vertical="center" wrapText="1"/>
    </xf>
    <xf numFmtId="3" fontId="4" fillId="0" borderId="11" xfId="2" applyNumberFormat="1" applyFont="1" applyFill="1" applyBorder="1" applyAlignment="1">
      <alignment horizontal="right" vertical="center" wrapText="1" indent="2"/>
    </xf>
    <xf numFmtId="3" fontId="8" fillId="0" borderId="20" xfId="2" applyNumberFormat="1" applyFont="1" applyFill="1" applyBorder="1" applyAlignment="1">
      <alignment horizontal="right" vertical="center" wrapText="1" indent="2"/>
    </xf>
    <xf numFmtId="0" fontId="30" fillId="2" borderId="2" xfId="0" applyFont="1" applyFill="1" applyBorder="1" applyAlignment="1">
      <alignment vertical="center" wrapText="1"/>
    </xf>
    <xf numFmtId="0" fontId="30" fillId="2" borderId="4" xfId="0" applyFont="1" applyFill="1" applyBorder="1" applyAlignment="1">
      <alignment vertical="center" wrapText="1"/>
    </xf>
    <xf numFmtId="49" fontId="4" fillId="0" borderId="13" xfId="2" applyNumberFormat="1" applyFont="1" applyFill="1" applyBorder="1" applyAlignment="1">
      <alignment horizontal="center" vertical="center" wrapText="1"/>
    </xf>
    <xf numFmtId="0" fontId="10" fillId="2" borderId="4" xfId="2" applyFont="1" applyFill="1" applyBorder="1" applyAlignment="1">
      <alignment vertical="center" wrapText="1"/>
    </xf>
    <xf numFmtId="0" fontId="4" fillId="0" borderId="31" xfId="2" applyFont="1" applyFill="1" applyBorder="1" applyAlignment="1">
      <alignment horizontal="justify" vertical="center" wrapText="1"/>
    </xf>
    <xf numFmtId="3" fontId="4" fillId="0" borderId="43" xfId="2" applyNumberFormat="1" applyFont="1" applyFill="1" applyBorder="1" applyAlignment="1">
      <alignment horizontal="right" vertical="center" indent="2"/>
    </xf>
    <xf numFmtId="3" fontId="16" fillId="0" borderId="16" xfId="2" applyNumberFormat="1" applyFont="1" applyFill="1" applyBorder="1" applyAlignment="1">
      <alignment horizontal="right" vertical="center" indent="2"/>
    </xf>
    <xf numFmtId="3" fontId="16" fillId="2" borderId="10" xfId="2" applyNumberFormat="1" applyFont="1" applyFill="1" applyBorder="1" applyAlignment="1">
      <alignment horizontal="right" vertical="center" indent="2"/>
    </xf>
    <xf numFmtId="3" fontId="16" fillId="2" borderId="10" xfId="2" applyNumberFormat="1" applyFont="1" applyFill="1" applyBorder="1" applyAlignment="1">
      <alignment horizontal="right" indent="2"/>
    </xf>
    <xf numFmtId="3" fontId="29" fillId="2" borderId="16" xfId="2" applyNumberFormat="1" applyFont="1" applyFill="1" applyBorder="1" applyAlignment="1">
      <alignment horizontal="right" vertical="center" indent="2"/>
    </xf>
    <xf numFmtId="0" fontId="10" fillId="2" borderId="4" xfId="2" applyFont="1" applyFill="1" applyBorder="1" applyAlignment="1">
      <alignment wrapText="1"/>
    </xf>
    <xf numFmtId="0" fontId="10" fillId="2" borderId="2" xfId="2" applyFont="1" applyFill="1" applyBorder="1" applyAlignment="1">
      <alignment vertical="center" wrapText="1"/>
    </xf>
    <xf numFmtId="0" fontId="10" fillId="0" borderId="31" xfId="2" applyFont="1" applyFill="1" applyBorder="1" applyAlignment="1">
      <alignment vertical="center" wrapText="1"/>
    </xf>
    <xf numFmtId="0" fontId="4" fillId="2" borderId="10" xfId="2" applyFont="1" applyFill="1" applyBorder="1" applyAlignment="1">
      <alignment horizontal="justify" vertical="center" wrapText="1"/>
    </xf>
    <xf numFmtId="49" fontId="4" fillId="0" borderId="2" xfId="2" applyNumberFormat="1" applyFont="1" applyBorder="1" applyAlignment="1">
      <alignment horizontal="center" vertical="center"/>
    </xf>
    <xf numFmtId="49" fontId="4" fillId="0" borderId="12" xfId="2" applyNumberFormat="1" applyFont="1" applyBorder="1" applyAlignment="1">
      <alignment horizontal="center" vertical="center"/>
    </xf>
    <xf numFmtId="0" fontId="4" fillId="0" borderId="4" xfId="2" applyFont="1" applyBorder="1" applyAlignment="1">
      <alignment horizontal="left" vertical="center" wrapText="1"/>
    </xf>
    <xf numFmtId="0" fontId="4" fillId="0" borderId="10" xfId="2" applyFont="1" applyBorder="1" applyAlignment="1">
      <alignment horizontal="justify" vertical="center" wrapText="1"/>
    </xf>
    <xf numFmtId="3" fontId="4" fillId="0" borderId="2" xfId="2" applyNumberFormat="1" applyFont="1" applyBorder="1" applyAlignment="1">
      <alignment horizontal="right" vertical="center" indent="2"/>
    </xf>
    <xf numFmtId="49" fontId="4" fillId="0" borderId="10" xfId="2" applyNumberFormat="1" applyFont="1" applyBorder="1" applyAlignment="1">
      <alignment horizontal="center" vertical="center"/>
    </xf>
    <xf numFmtId="3" fontId="4" fillId="0" borderId="4" xfId="2" applyNumberFormat="1" applyFont="1" applyBorder="1" applyAlignment="1">
      <alignment horizontal="right" vertical="center" wrapText="1" indent="2"/>
    </xf>
    <xf numFmtId="0" fontId="28" fillId="0" borderId="5" xfId="2" applyFont="1" applyBorder="1" applyAlignment="1">
      <alignment horizontal="center" vertical="center" wrapText="1"/>
    </xf>
    <xf numFmtId="3" fontId="4" fillId="2" borderId="4" xfId="2" applyNumberFormat="1" applyFont="1" applyFill="1" applyBorder="1" applyAlignment="1">
      <alignment horizontal="right" vertical="center" indent="2"/>
    </xf>
    <xf numFmtId="3" fontId="4" fillId="2" borderId="26" xfId="2" applyNumberFormat="1" applyFont="1" applyFill="1" applyBorder="1" applyAlignment="1">
      <alignment horizontal="right" vertical="center" indent="2"/>
    </xf>
    <xf numFmtId="3" fontId="8" fillId="5" borderId="11" xfId="2" applyNumberFormat="1" applyFont="1" applyFill="1" applyBorder="1" applyAlignment="1">
      <alignment horizontal="right" vertical="center" wrapText="1" indent="2"/>
    </xf>
    <xf numFmtId="3" fontId="19" fillId="3" borderId="9" xfId="2" applyNumberFormat="1" applyFont="1" applyFill="1" applyBorder="1" applyAlignment="1">
      <alignment horizontal="right" vertical="center" wrapText="1" indent="2"/>
    </xf>
    <xf numFmtId="3" fontId="4" fillId="2" borderId="2" xfId="2" applyNumberFormat="1" applyFont="1" applyFill="1" applyBorder="1" applyAlignment="1">
      <alignment horizontal="right" vertical="center" wrapText="1" indent="2"/>
    </xf>
    <xf numFmtId="49" fontId="4" fillId="0" borderId="5" xfId="2" applyNumberFormat="1" applyFont="1" applyFill="1" applyBorder="1" applyAlignment="1">
      <alignment horizontal="center" vertical="center"/>
    </xf>
    <xf numFmtId="49" fontId="4" fillId="2" borderId="25" xfId="1" applyNumberFormat="1" applyFont="1" applyFill="1" applyBorder="1" applyAlignment="1">
      <alignment horizontal="center"/>
    </xf>
    <xf numFmtId="3" fontId="8" fillId="2" borderId="0" xfId="2" applyNumberFormat="1" applyFont="1" applyFill="1" applyBorder="1" applyAlignment="1">
      <alignment horizontal="right" vertical="center" wrapText="1" indent="3"/>
    </xf>
    <xf numFmtId="49" fontId="4" fillId="0" borderId="40" xfId="2" applyNumberFormat="1" applyFont="1" applyFill="1" applyBorder="1" applyAlignment="1">
      <alignment horizontal="center" vertical="center"/>
    </xf>
    <xf numFmtId="0" fontId="4" fillId="2" borderId="13" xfId="2" applyFont="1" applyFill="1" applyBorder="1" applyAlignment="1">
      <alignment horizontal="left" vertical="center" wrapText="1"/>
    </xf>
    <xf numFmtId="0" fontId="4" fillId="0" borderId="40" xfId="2" applyFont="1" applyFill="1" applyBorder="1" applyAlignment="1">
      <alignment horizontal="left" vertical="center" wrapText="1"/>
    </xf>
    <xf numFmtId="3" fontId="4" fillId="2" borderId="13" xfId="2" applyNumberFormat="1" applyFont="1" applyFill="1" applyBorder="1" applyAlignment="1">
      <alignment horizontal="right" vertical="center" wrapText="1" indent="2"/>
    </xf>
    <xf numFmtId="49" fontId="8" fillId="0" borderId="31" xfId="2" applyNumberFormat="1" applyFont="1" applyFill="1" applyBorder="1" applyAlignment="1">
      <alignment horizontal="center" vertical="center"/>
    </xf>
    <xf numFmtId="3" fontId="16" fillId="0" borderId="42" xfId="2" applyNumberFormat="1" applyFont="1" applyFill="1" applyBorder="1" applyAlignment="1">
      <alignment horizontal="right" vertical="center" indent="2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right"/>
    </xf>
    <xf numFmtId="0" fontId="4" fillId="0" borderId="0" xfId="0" applyFont="1" applyFill="1" applyAlignment="1">
      <alignment horizontal="right"/>
    </xf>
    <xf numFmtId="0" fontId="19" fillId="3" borderId="6" xfId="2" applyFont="1" applyFill="1" applyBorder="1" applyAlignment="1">
      <alignment horizontal="left" vertical="center" wrapText="1"/>
    </xf>
    <xf numFmtId="0" fontId="19" fillId="3" borderId="7" xfId="2" applyFont="1" applyFill="1" applyBorder="1" applyAlignment="1">
      <alignment horizontal="left" vertical="center" wrapText="1"/>
    </xf>
    <xf numFmtId="0" fontId="19" fillId="3" borderId="39" xfId="2" applyFont="1" applyFill="1" applyBorder="1" applyAlignment="1">
      <alignment horizontal="left" vertical="center" wrapText="1"/>
    </xf>
    <xf numFmtId="0" fontId="19" fillId="3" borderId="40" xfId="2" applyFont="1" applyFill="1" applyBorder="1" applyAlignment="1">
      <alignment horizontal="left" vertical="center" wrapText="1"/>
    </xf>
    <xf numFmtId="0" fontId="8" fillId="0" borderId="6" xfId="2" applyFont="1" applyFill="1" applyBorder="1" applyAlignment="1">
      <alignment horizontal="left" vertical="center" wrapText="1"/>
    </xf>
    <xf numFmtId="0" fontId="8" fillId="0" borderId="7" xfId="2" applyFont="1" applyFill="1" applyBorder="1" applyAlignment="1">
      <alignment horizontal="left" vertical="center" wrapText="1"/>
    </xf>
    <xf numFmtId="0" fontId="8" fillId="0" borderId="8" xfId="2" applyFont="1" applyFill="1" applyBorder="1" applyAlignment="1">
      <alignment horizontal="left" vertical="center" wrapText="1"/>
    </xf>
    <xf numFmtId="0" fontId="9" fillId="2" borderId="0" xfId="2" applyFont="1" applyFill="1" applyBorder="1" applyAlignment="1">
      <alignment horizontal="center" vertical="center"/>
    </xf>
  </cellXfs>
  <cellStyles count="12">
    <cellStyle name="Normální" xfId="0" builtinId="0"/>
    <cellStyle name="Normální 10" xfId="9" xr:uid="{00000000-0005-0000-0000-000001000000}"/>
    <cellStyle name="Normální 11" xfId="10" xr:uid="{BE5A6619-AE79-4191-8D51-7C4BF84F5DBA}"/>
    <cellStyle name="normální 2" xfId="1" xr:uid="{00000000-0005-0000-0000-000002000000}"/>
    <cellStyle name="Normální 3" xfId="2" xr:uid="{00000000-0005-0000-0000-000003000000}"/>
    <cellStyle name="Normální 4" xfId="3" xr:uid="{00000000-0005-0000-0000-000004000000}"/>
    <cellStyle name="Normální 5" xfId="4" xr:uid="{00000000-0005-0000-0000-000005000000}"/>
    <cellStyle name="Normální 6" xfId="5" xr:uid="{00000000-0005-0000-0000-000006000000}"/>
    <cellStyle name="Normální 7" xfId="6" xr:uid="{00000000-0005-0000-0000-000007000000}"/>
    <cellStyle name="Normální 8" xfId="7" xr:uid="{00000000-0005-0000-0000-000008000000}"/>
    <cellStyle name="Normální 9" xfId="8" xr:uid="{00000000-0005-0000-0000-000009000000}"/>
    <cellStyle name="normální_do 2014" xfId="11" xr:uid="{C2798DE9-11FF-459D-B74A-94FBA1D79E2B}"/>
  </cellStyles>
  <dxfs count="0"/>
  <tableStyles count="0" defaultTableStyle="TableStyleMedium9" defaultPivotStyle="PivotStyleLight16"/>
  <colors>
    <mruColors>
      <color rgb="FF996797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2E8167-C494-42A8-A053-81A3F561C232}">
  <dimension ref="A1:CL146"/>
  <sheetViews>
    <sheetView tabSelected="1" topLeftCell="A55" zoomScale="85" zoomScaleNormal="85" workbookViewId="0">
      <selection activeCell="E74" sqref="E74"/>
    </sheetView>
  </sheetViews>
  <sheetFormatPr defaultColWidth="9.140625" defaultRowHeight="12.75" x14ac:dyDescent="0.2"/>
  <cols>
    <col min="1" max="1" width="12.5703125" style="2" customWidth="1"/>
    <col min="2" max="2" width="19.7109375" style="2" customWidth="1"/>
    <col min="3" max="3" width="70.85546875" style="2" customWidth="1"/>
    <col min="4" max="4" width="46.28515625" style="2" customWidth="1"/>
    <col min="5" max="5" width="22.85546875" style="5" customWidth="1"/>
    <col min="6" max="6" width="9.140625" style="3"/>
    <col min="7" max="7" width="20.5703125" style="4" customWidth="1"/>
    <col min="8" max="16384" width="9.140625" style="3"/>
  </cols>
  <sheetData>
    <row r="1" spans="1:90" ht="14.25" x14ac:dyDescent="0.2">
      <c r="A1" s="1"/>
      <c r="B1" s="1"/>
      <c r="C1" s="1"/>
      <c r="D1" s="231"/>
      <c r="E1" s="232" t="s">
        <v>33</v>
      </c>
    </row>
    <row r="2" spans="1:90" ht="14.25" x14ac:dyDescent="0.2">
      <c r="A2" s="1"/>
      <c r="B2" s="1"/>
      <c r="C2" s="1"/>
      <c r="D2" s="231"/>
      <c r="E2" s="232" t="s">
        <v>413</v>
      </c>
    </row>
    <row r="3" spans="1:90" ht="14.25" x14ac:dyDescent="0.2">
      <c r="A3" s="1"/>
      <c r="B3" s="1"/>
      <c r="C3" s="1"/>
      <c r="D3" s="231"/>
      <c r="E3" s="232" t="s">
        <v>412</v>
      </c>
    </row>
    <row r="4" spans="1:90" ht="18" x14ac:dyDescent="0.25">
      <c r="A4" s="219"/>
      <c r="B4" s="219"/>
      <c r="C4" s="220"/>
      <c r="D4" s="231"/>
      <c r="E4" s="233" t="s">
        <v>411</v>
      </c>
      <c r="F4" s="218"/>
    </row>
    <row r="5" spans="1:90" ht="18" x14ac:dyDescent="0.2">
      <c r="A5" s="287" t="s">
        <v>103</v>
      </c>
      <c r="B5" s="288"/>
      <c r="C5" s="288"/>
      <c r="D5" s="288"/>
      <c r="E5" s="288"/>
    </row>
    <row r="6" spans="1:90" ht="18" x14ac:dyDescent="0.2">
      <c r="A6" s="287" t="s">
        <v>297</v>
      </c>
      <c r="B6" s="288"/>
      <c r="C6" s="288"/>
      <c r="D6" s="288"/>
      <c r="E6" s="288"/>
    </row>
    <row r="7" spans="1:90" ht="18" x14ac:dyDescent="0.2">
      <c r="A7" s="287" t="s">
        <v>20</v>
      </c>
      <c r="B7" s="288"/>
      <c r="C7" s="288"/>
      <c r="D7" s="288"/>
      <c r="E7" s="288"/>
    </row>
    <row r="8" spans="1:90" ht="15" thickBot="1" x14ac:dyDescent="0.25">
      <c r="A8" s="289" t="s">
        <v>332</v>
      </c>
      <c r="B8" s="290"/>
      <c r="C8" s="290"/>
      <c r="D8" s="290"/>
      <c r="E8" s="290"/>
    </row>
    <row r="9" spans="1:90" ht="19.5" hidden="1" customHeight="1" thickBot="1" x14ac:dyDescent="0.3">
      <c r="A9" s="7"/>
      <c r="B9" s="8"/>
      <c r="C9" s="9"/>
      <c r="D9" s="10"/>
      <c r="E9" s="11"/>
    </row>
    <row r="10" spans="1:90" s="15" customFormat="1" ht="39.950000000000003" customHeight="1" thickBot="1" x14ac:dyDescent="0.35">
      <c r="A10" s="12"/>
      <c r="B10" s="13"/>
      <c r="C10" s="13" t="s">
        <v>78</v>
      </c>
      <c r="D10" s="13"/>
      <c r="E10" s="14"/>
      <c r="F10" s="3"/>
      <c r="G10" s="4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</row>
    <row r="11" spans="1:90" ht="39.950000000000003" customHeight="1" thickBot="1" x14ac:dyDescent="0.25">
      <c r="A11" s="16"/>
      <c r="B11" s="17"/>
      <c r="C11" s="18" t="s">
        <v>108</v>
      </c>
      <c r="D11" s="19"/>
      <c r="E11" s="20"/>
    </row>
    <row r="12" spans="1:90" ht="20.100000000000001" customHeight="1" x14ac:dyDescent="0.2">
      <c r="A12" s="21" t="s">
        <v>340</v>
      </c>
      <c r="B12" s="22" t="s">
        <v>109</v>
      </c>
      <c r="C12" s="23" t="s">
        <v>90</v>
      </c>
      <c r="D12" s="24" t="s">
        <v>110</v>
      </c>
      <c r="E12" s="25">
        <v>60</v>
      </c>
    </row>
    <row r="13" spans="1:90" ht="20.100000000000001" customHeight="1" x14ac:dyDescent="0.2">
      <c r="A13" s="21" t="s">
        <v>340</v>
      </c>
      <c r="B13" s="26" t="s">
        <v>111</v>
      </c>
      <c r="C13" s="27" t="s">
        <v>91</v>
      </c>
      <c r="D13" s="28" t="s">
        <v>112</v>
      </c>
      <c r="E13" s="29">
        <v>60</v>
      </c>
    </row>
    <row r="14" spans="1:90" ht="20.100000000000001" customHeight="1" x14ac:dyDescent="0.2">
      <c r="A14" s="21" t="s">
        <v>340</v>
      </c>
      <c r="B14" s="22" t="s">
        <v>113</v>
      </c>
      <c r="C14" s="27" t="s">
        <v>92</v>
      </c>
      <c r="D14" s="28" t="s">
        <v>31</v>
      </c>
      <c r="E14" s="29">
        <v>30</v>
      </c>
    </row>
    <row r="15" spans="1:90" ht="20.100000000000001" customHeight="1" x14ac:dyDescent="0.2">
      <c r="A15" s="21" t="s">
        <v>340</v>
      </c>
      <c r="B15" s="26" t="s">
        <v>114</v>
      </c>
      <c r="C15" s="27" t="s">
        <v>93</v>
      </c>
      <c r="D15" s="28" t="s">
        <v>115</v>
      </c>
      <c r="E15" s="29">
        <v>30</v>
      </c>
    </row>
    <row r="16" spans="1:90" ht="20.100000000000001" customHeight="1" x14ac:dyDescent="0.2">
      <c r="A16" s="21" t="s">
        <v>340</v>
      </c>
      <c r="B16" s="22" t="s">
        <v>116</v>
      </c>
      <c r="C16" s="27" t="s">
        <v>94</v>
      </c>
      <c r="D16" s="28" t="s">
        <v>49</v>
      </c>
      <c r="E16" s="29">
        <v>30</v>
      </c>
    </row>
    <row r="17" spans="1:5" ht="20.100000000000001" customHeight="1" x14ac:dyDescent="0.2">
      <c r="A17" s="30" t="s">
        <v>340</v>
      </c>
      <c r="B17" s="26" t="s">
        <v>117</v>
      </c>
      <c r="C17" s="31" t="s">
        <v>95</v>
      </c>
      <c r="D17" s="32" t="s">
        <v>50</v>
      </c>
      <c r="E17" s="33">
        <v>30</v>
      </c>
    </row>
    <row r="18" spans="1:5" ht="20.100000000000001" customHeight="1" thickBot="1" x14ac:dyDescent="0.25">
      <c r="A18" s="34" t="s">
        <v>340</v>
      </c>
      <c r="B18" s="35" t="s">
        <v>118</v>
      </c>
      <c r="C18" s="31" t="s">
        <v>119</v>
      </c>
      <c r="D18" s="32" t="s">
        <v>120</v>
      </c>
      <c r="E18" s="33">
        <v>30</v>
      </c>
    </row>
    <row r="19" spans="1:5" ht="20.100000000000001" customHeight="1" thickBot="1" x14ac:dyDescent="0.25">
      <c r="A19" s="36" t="s">
        <v>121</v>
      </c>
      <c r="B19" s="37"/>
      <c r="C19" s="37"/>
      <c r="D19" s="38"/>
      <c r="E19" s="39">
        <f>SUM(E12:E18)</f>
        <v>270</v>
      </c>
    </row>
    <row r="20" spans="1:5" ht="39.950000000000003" customHeight="1" thickBot="1" x14ac:dyDescent="0.25">
      <c r="A20" s="40"/>
      <c r="B20" s="18"/>
      <c r="C20" s="41" t="s">
        <v>298</v>
      </c>
      <c r="D20" s="18"/>
      <c r="E20" s="42"/>
    </row>
    <row r="21" spans="1:5" ht="20.100000000000001" customHeight="1" thickBot="1" x14ac:dyDescent="0.25">
      <c r="A21" s="21" t="s">
        <v>122</v>
      </c>
      <c r="B21" s="43" t="s">
        <v>123</v>
      </c>
      <c r="C21" s="44" t="s">
        <v>124</v>
      </c>
      <c r="D21" s="19" t="s">
        <v>46</v>
      </c>
      <c r="E21" s="45">
        <v>471</v>
      </c>
    </row>
    <row r="22" spans="1:5" ht="20.100000000000001" customHeight="1" thickBot="1" x14ac:dyDescent="0.25">
      <c r="A22" s="36" t="s">
        <v>79</v>
      </c>
      <c r="B22" s="37"/>
      <c r="C22" s="46"/>
      <c r="D22" s="38"/>
      <c r="E22" s="39">
        <f>SUM(E21)</f>
        <v>471</v>
      </c>
    </row>
    <row r="23" spans="1:5" ht="39.950000000000003" customHeight="1" x14ac:dyDescent="0.2">
      <c r="A23" s="293" t="s">
        <v>80</v>
      </c>
      <c r="B23" s="294"/>
      <c r="C23" s="294"/>
      <c r="D23" s="225"/>
      <c r="E23" s="226">
        <f>E19+E22</f>
        <v>741</v>
      </c>
    </row>
    <row r="24" spans="1:5" ht="20.100000000000001" customHeight="1" x14ac:dyDescent="0.2">
      <c r="A24" s="71"/>
      <c r="B24" s="71"/>
      <c r="C24" s="71"/>
      <c r="D24" s="227"/>
      <c r="E24" s="73"/>
    </row>
    <row r="25" spans="1:5" ht="20.100000000000001" customHeight="1" x14ac:dyDescent="0.2">
      <c r="A25" s="71"/>
      <c r="B25" s="71"/>
      <c r="C25" s="71"/>
      <c r="D25" s="227"/>
      <c r="E25" s="73"/>
    </row>
    <row r="26" spans="1:5" ht="20.100000000000001" customHeight="1" x14ac:dyDescent="0.2">
      <c r="A26" s="71"/>
      <c r="B26" s="71"/>
      <c r="C26" s="71"/>
      <c r="D26" s="227"/>
      <c r="E26" s="73"/>
    </row>
    <row r="27" spans="1:5" ht="20.100000000000001" customHeight="1" x14ac:dyDescent="0.2">
      <c r="A27" s="71"/>
      <c r="B27" s="71"/>
      <c r="C27" s="71"/>
      <c r="D27" s="227"/>
      <c r="E27" s="73"/>
    </row>
    <row r="28" spans="1:5" ht="20.100000000000001" customHeight="1" x14ac:dyDescent="0.2">
      <c r="A28" s="71"/>
      <c r="B28" s="71"/>
      <c r="C28" s="71"/>
      <c r="D28" s="227"/>
      <c r="E28" s="73"/>
    </row>
    <row r="29" spans="1:5" ht="20.100000000000001" customHeight="1" x14ac:dyDescent="0.2">
      <c r="A29" s="71"/>
      <c r="B29" s="71"/>
      <c r="C29" s="71"/>
      <c r="D29" s="227"/>
      <c r="E29" s="73"/>
    </row>
    <row r="30" spans="1:5" ht="20.100000000000001" customHeight="1" x14ac:dyDescent="0.2">
      <c r="A30" s="71"/>
      <c r="B30" s="71"/>
      <c r="C30" s="71"/>
      <c r="D30" s="227"/>
      <c r="E30" s="73"/>
    </row>
    <row r="31" spans="1:5" ht="20.100000000000001" customHeight="1" x14ac:dyDescent="0.2">
      <c r="A31" s="71"/>
      <c r="B31" s="71"/>
      <c r="C31" s="71"/>
      <c r="D31" s="227"/>
      <c r="E31" s="73"/>
    </row>
    <row r="32" spans="1:5" ht="20.100000000000001" customHeight="1" x14ac:dyDescent="0.2">
      <c r="A32" s="71"/>
      <c r="B32" s="71"/>
      <c r="C32" s="71"/>
      <c r="D32" s="227"/>
      <c r="E32" s="73"/>
    </row>
    <row r="33" spans="1:90" ht="20.100000000000001" customHeight="1" x14ac:dyDescent="0.2">
      <c r="A33" s="71"/>
      <c r="B33" s="71"/>
      <c r="C33" s="71"/>
      <c r="D33" s="227"/>
      <c r="E33" s="73"/>
    </row>
    <row r="34" spans="1:90" ht="20.100000000000001" customHeight="1" x14ac:dyDescent="0.2">
      <c r="A34" s="71"/>
      <c r="B34" s="71"/>
      <c r="C34" s="71"/>
      <c r="D34" s="227"/>
      <c r="E34" s="73"/>
    </row>
    <row r="35" spans="1:90" ht="20.100000000000001" customHeight="1" x14ac:dyDescent="0.2">
      <c r="A35" s="71"/>
      <c r="B35" s="71"/>
      <c r="C35" s="71"/>
      <c r="D35" s="227"/>
      <c r="E35" s="73"/>
    </row>
    <row r="36" spans="1:90" ht="20.100000000000001" customHeight="1" x14ac:dyDescent="0.2">
      <c r="A36" s="71"/>
      <c r="B36" s="71"/>
      <c r="C36" s="71"/>
      <c r="D36" s="227"/>
      <c r="E36" s="73"/>
    </row>
    <row r="37" spans="1:90" ht="20.100000000000001" customHeight="1" x14ac:dyDescent="0.2">
      <c r="A37" s="71"/>
      <c r="B37" s="71"/>
      <c r="C37" s="71"/>
      <c r="D37" s="227"/>
      <c r="E37" s="73"/>
    </row>
    <row r="38" spans="1:90" ht="20.100000000000001" customHeight="1" x14ac:dyDescent="0.2">
      <c r="A38" s="71"/>
      <c r="B38" s="71"/>
      <c r="C38" s="71"/>
      <c r="D38" s="227"/>
      <c r="E38" s="73"/>
    </row>
    <row r="39" spans="1:90" ht="20.100000000000001" customHeight="1" x14ac:dyDescent="0.2">
      <c r="A39" s="71"/>
      <c r="B39" s="71"/>
      <c r="C39" s="71"/>
      <c r="D39" s="227"/>
      <c r="E39" s="73"/>
    </row>
    <row r="40" spans="1:90" ht="20.100000000000001" customHeight="1" x14ac:dyDescent="0.2">
      <c r="A40" s="71"/>
      <c r="B40" s="71"/>
      <c r="C40" s="71"/>
      <c r="D40" s="227"/>
      <c r="E40" s="73"/>
    </row>
    <row r="41" spans="1:90" ht="20.100000000000001" customHeight="1" thickBot="1" x14ac:dyDescent="0.25">
      <c r="A41" s="48"/>
      <c r="B41" s="48"/>
      <c r="C41" s="48"/>
      <c r="D41" s="49"/>
      <c r="E41" s="230" t="s">
        <v>333</v>
      </c>
    </row>
    <row r="42" spans="1:90" s="53" customFormat="1" ht="39.950000000000003" customHeight="1" thickBot="1" x14ac:dyDescent="0.35">
      <c r="A42" s="51"/>
      <c r="B42" s="13"/>
      <c r="C42" s="13" t="s">
        <v>10</v>
      </c>
      <c r="D42" s="13"/>
      <c r="E42" s="52"/>
      <c r="F42" s="3"/>
      <c r="G42" s="4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</row>
    <row r="43" spans="1:90" ht="39.950000000000003" customHeight="1" thickBot="1" x14ac:dyDescent="0.25">
      <c r="A43" s="16"/>
      <c r="B43" s="16"/>
      <c r="C43" s="41" t="s">
        <v>125</v>
      </c>
      <c r="D43" s="54"/>
      <c r="E43" s="20"/>
    </row>
    <row r="44" spans="1:90" ht="20.100000000000001" customHeight="1" x14ac:dyDescent="0.2">
      <c r="A44" s="30" t="s">
        <v>8</v>
      </c>
      <c r="B44" s="30" t="s">
        <v>55</v>
      </c>
      <c r="C44" s="55" t="s">
        <v>58</v>
      </c>
      <c r="D44" s="56" t="s">
        <v>96</v>
      </c>
      <c r="E44" s="57">
        <v>1339</v>
      </c>
    </row>
    <row r="45" spans="1:90" ht="20.100000000000001" customHeight="1" x14ac:dyDescent="0.2">
      <c r="A45" s="30" t="s">
        <v>8</v>
      </c>
      <c r="B45" s="30" t="s">
        <v>56</v>
      </c>
      <c r="C45" s="55" t="s">
        <v>59</v>
      </c>
      <c r="D45" s="56" t="s">
        <v>88</v>
      </c>
      <c r="E45" s="57">
        <v>480</v>
      </c>
    </row>
    <row r="46" spans="1:90" ht="20.100000000000001" customHeight="1" x14ac:dyDescent="0.2">
      <c r="A46" s="30" t="s">
        <v>8</v>
      </c>
      <c r="B46" s="30" t="s">
        <v>57</v>
      </c>
      <c r="C46" s="55" t="s">
        <v>60</v>
      </c>
      <c r="D46" s="56" t="s">
        <v>97</v>
      </c>
      <c r="E46" s="58">
        <v>187</v>
      </c>
    </row>
    <row r="47" spans="1:90" ht="20.100000000000001" customHeight="1" x14ac:dyDescent="0.2">
      <c r="A47" s="30" t="s">
        <v>8</v>
      </c>
      <c r="B47" s="30" t="s">
        <v>126</v>
      </c>
      <c r="C47" s="55" t="s">
        <v>127</v>
      </c>
      <c r="D47" s="56" t="s">
        <v>128</v>
      </c>
      <c r="E47" s="57">
        <v>237</v>
      </c>
    </row>
    <row r="48" spans="1:90" ht="20.100000000000001" customHeight="1" x14ac:dyDescent="0.2">
      <c r="A48" s="30" t="s">
        <v>8</v>
      </c>
      <c r="B48" s="30" t="s">
        <v>61</v>
      </c>
      <c r="C48" s="55" t="s">
        <v>62</v>
      </c>
      <c r="D48" s="56" t="s">
        <v>98</v>
      </c>
      <c r="E48" s="59">
        <v>3050</v>
      </c>
    </row>
    <row r="49" spans="1:90" ht="20.100000000000001" customHeight="1" thickBot="1" x14ac:dyDescent="0.25">
      <c r="A49" s="30" t="s">
        <v>8</v>
      </c>
      <c r="B49" s="30" t="s">
        <v>129</v>
      </c>
      <c r="C49" s="60" t="s">
        <v>130</v>
      </c>
      <c r="D49" s="56" t="s">
        <v>46</v>
      </c>
      <c r="E49" s="57">
        <v>500</v>
      </c>
    </row>
    <row r="50" spans="1:90" s="61" customFormat="1" ht="20.100000000000001" customHeight="1" thickBot="1" x14ac:dyDescent="0.35">
      <c r="A50" s="36" t="s">
        <v>5</v>
      </c>
      <c r="B50" s="37"/>
      <c r="C50" s="46"/>
      <c r="D50" s="38"/>
      <c r="E50" s="39">
        <f>SUM(E44:E49)</f>
        <v>5793</v>
      </c>
      <c r="F50" s="3"/>
      <c r="G50" s="4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</row>
    <row r="51" spans="1:90" s="65" customFormat="1" ht="39.950000000000003" customHeight="1" thickBot="1" x14ac:dyDescent="0.35">
      <c r="A51" s="62"/>
      <c r="B51" s="63"/>
      <c r="C51" s="41" t="s">
        <v>131</v>
      </c>
      <c r="D51" s="63"/>
      <c r="E51" s="64"/>
      <c r="F51" s="3"/>
      <c r="G51" s="4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</row>
    <row r="52" spans="1:90" s="61" customFormat="1" ht="20.100000000000001" customHeight="1" thickBot="1" x14ac:dyDescent="0.35">
      <c r="A52" s="66" t="s">
        <v>26</v>
      </c>
      <c r="B52" s="43" t="s">
        <v>38</v>
      </c>
      <c r="C52" s="67" t="s">
        <v>25</v>
      </c>
      <c r="D52" s="68" t="s">
        <v>100</v>
      </c>
      <c r="E52" s="69">
        <v>1098</v>
      </c>
      <c r="F52" s="3"/>
      <c r="G52" s="4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</row>
    <row r="53" spans="1:90" s="65" customFormat="1" ht="20.100000000000001" customHeight="1" thickBot="1" x14ac:dyDescent="0.35">
      <c r="A53" s="36" t="s">
        <v>27</v>
      </c>
      <c r="B53" s="37"/>
      <c r="C53" s="46"/>
      <c r="D53" s="38"/>
      <c r="E53" s="39">
        <f>SUM(E52)</f>
        <v>1098</v>
      </c>
      <c r="F53" s="3"/>
      <c r="G53" s="4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</row>
    <row r="54" spans="1:90" s="65" customFormat="1" ht="39.950000000000003" customHeight="1" thickBot="1" x14ac:dyDescent="0.35">
      <c r="A54" s="291" t="s">
        <v>19</v>
      </c>
      <c r="B54" s="292"/>
      <c r="C54" s="292"/>
      <c r="D54" s="70"/>
      <c r="E54" s="47">
        <f>E50+E53</f>
        <v>6891</v>
      </c>
      <c r="F54" s="3"/>
      <c r="G54" s="4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</row>
    <row r="55" spans="1:90" s="61" customFormat="1" ht="20.100000000000001" customHeight="1" thickBot="1" x14ac:dyDescent="0.35">
      <c r="A55" s="71"/>
      <c r="B55" s="71"/>
      <c r="C55" s="71"/>
      <c r="D55" s="72"/>
      <c r="E55" s="73"/>
      <c r="F55" s="3"/>
      <c r="G55" s="4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</row>
    <row r="56" spans="1:90" s="61" customFormat="1" ht="39.950000000000003" customHeight="1" thickBot="1" x14ac:dyDescent="0.35">
      <c r="A56" s="51"/>
      <c r="B56" s="13"/>
      <c r="C56" s="13" t="s">
        <v>87</v>
      </c>
      <c r="D56" s="13"/>
      <c r="E56" s="52"/>
      <c r="F56" s="3"/>
      <c r="G56" s="4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</row>
    <row r="57" spans="1:90" s="61" customFormat="1" ht="20.100000000000001" customHeight="1" thickBot="1" x14ac:dyDescent="0.35">
      <c r="A57" s="16"/>
      <c r="B57" s="16"/>
      <c r="C57" s="41" t="s">
        <v>82</v>
      </c>
      <c r="D57" s="54"/>
      <c r="E57" s="74"/>
      <c r="F57" s="3"/>
      <c r="G57" s="4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</row>
    <row r="58" spans="1:90" s="61" customFormat="1" ht="20.100000000000001" customHeight="1" x14ac:dyDescent="0.3">
      <c r="A58" s="30" t="s">
        <v>83</v>
      </c>
      <c r="B58" s="30" t="s">
        <v>132</v>
      </c>
      <c r="C58" s="75" t="s">
        <v>133</v>
      </c>
      <c r="D58" s="56" t="s">
        <v>88</v>
      </c>
      <c r="E58" s="76">
        <v>695</v>
      </c>
      <c r="F58" s="3"/>
      <c r="G58" s="4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</row>
    <row r="59" spans="1:90" s="61" customFormat="1" ht="20.100000000000001" customHeight="1" x14ac:dyDescent="0.3">
      <c r="A59" s="30" t="s">
        <v>83</v>
      </c>
      <c r="B59" s="30" t="s">
        <v>134</v>
      </c>
      <c r="C59" s="77" t="s">
        <v>135</v>
      </c>
      <c r="D59" s="56" t="s">
        <v>88</v>
      </c>
      <c r="E59" s="57">
        <v>100</v>
      </c>
      <c r="F59" s="3"/>
      <c r="G59" s="4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</row>
    <row r="60" spans="1:90" s="61" customFormat="1" ht="20.100000000000001" customHeight="1" x14ac:dyDescent="0.3">
      <c r="A60" s="30" t="s">
        <v>83</v>
      </c>
      <c r="B60" s="30" t="s">
        <v>136</v>
      </c>
      <c r="C60" s="77" t="s">
        <v>137</v>
      </c>
      <c r="D60" s="56" t="s">
        <v>88</v>
      </c>
      <c r="E60" s="57">
        <v>730</v>
      </c>
      <c r="F60" s="3"/>
      <c r="G60" s="4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</row>
    <row r="61" spans="1:90" s="61" customFormat="1" ht="20.100000000000001" customHeight="1" x14ac:dyDescent="0.3">
      <c r="A61" s="30" t="s">
        <v>83</v>
      </c>
      <c r="B61" s="30" t="s">
        <v>138</v>
      </c>
      <c r="C61" s="78" t="s">
        <v>336</v>
      </c>
      <c r="D61" s="56" t="s">
        <v>88</v>
      </c>
      <c r="E61" s="57">
        <v>1069</v>
      </c>
      <c r="F61" s="3"/>
      <c r="G61" s="4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</row>
    <row r="62" spans="1:90" s="61" customFormat="1" ht="20.100000000000001" customHeight="1" x14ac:dyDescent="0.3">
      <c r="A62" s="30" t="s">
        <v>83</v>
      </c>
      <c r="B62" s="30" t="s">
        <v>139</v>
      </c>
      <c r="C62" s="78" t="s">
        <v>299</v>
      </c>
      <c r="D62" s="56" t="s">
        <v>88</v>
      </c>
      <c r="E62" s="57">
        <v>5903</v>
      </c>
      <c r="F62" s="3"/>
      <c r="G62" s="4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</row>
    <row r="63" spans="1:90" s="61" customFormat="1" ht="34.5" customHeight="1" thickBot="1" x14ac:dyDescent="0.35">
      <c r="A63" s="30" t="s">
        <v>83</v>
      </c>
      <c r="B63" s="30" t="s">
        <v>356</v>
      </c>
      <c r="C63" s="238" t="s">
        <v>357</v>
      </c>
      <c r="D63" s="239" t="s">
        <v>88</v>
      </c>
      <c r="E63" s="240">
        <v>1428</v>
      </c>
      <c r="F63" s="3"/>
      <c r="G63" s="4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</row>
    <row r="64" spans="1:90" s="61" customFormat="1" ht="20.100000000000001" customHeight="1" thickBot="1" x14ac:dyDescent="0.35">
      <c r="A64" s="36" t="s">
        <v>85</v>
      </c>
      <c r="B64" s="37"/>
      <c r="C64" s="46"/>
      <c r="D64" s="38"/>
      <c r="E64" s="39">
        <f>SUM(E58:E63)</f>
        <v>9925</v>
      </c>
      <c r="F64" s="3"/>
      <c r="G64" s="4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</row>
    <row r="65" spans="1:90" s="61" customFormat="1" ht="39.950000000000003" customHeight="1" thickBot="1" x14ac:dyDescent="0.35">
      <c r="A65" s="291" t="s">
        <v>39</v>
      </c>
      <c r="B65" s="292"/>
      <c r="C65" s="292"/>
      <c r="D65" s="79"/>
      <c r="E65" s="47">
        <f>E64</f>
        <v>9925</v>
      </c>
      <c r="F65" s="3"/>
      <c r="G65" s="4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</row>
    <row r="66" spans="1:90" s="61" customFormat="1" ht="20.100000000000001" customHeight="1" x14ac:dyDescent="0.3">
      <c r="A66" s="228"/>
      <c r="B66" s="228"/>
      <c r="C66" s="228"/>
      <c r="D66" s="229"/>
      <c r="E66" s="50"/>
      <c r="F66" s="3"/>
      <c r="G66" s="4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</row>
    <row r="67" spans="1:90" s="61" customFormat="1" ht="20.100000000000001" customHeight="1" x14ac:dyDescent="0.3">
      <c r="A67" s="228"/>
      <c r="B67" s="228"/>
      <c r="C67" s="228"/>
      <c r="D67" s="229"/>
      <c r="E67" s="50"/>
      <c r="F67" s="3"/>
      <c r="G67" s="4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</row>
    <row r="68" spans="1:90" s="61" customFormat="1" ht="20.100000000000001" customHeight="1" x14ac:dyDescent="0.3">
      <c r="A68" s="228"/>
      <c r="B68" s="228"/>
      <c r="C68" s="228"/>
      <c r="D68" s="229"/>
      <c r="E68" s="50"/>
      <c r="F68" s="3"/>
      <c r="G68" s="4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</row>
    <row r="69" spans="1:90" s="61" customFormat="1" ht="20.100000000000001" customHeight="1" x14ac:dyDescent="0.3">
      <c r="A69" s="228"/>
      <c r="B69" s="228"/>
      <c r="C69" s="228"/>
      <c r="D69" s="229"/>
      <c r="E69" s="50"/>
      <c r="F69" s="3"/>
      <c r="G69" s="4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</row>
    <row r="70" spans="1:90" s="61" customFormat="1" ht="20.100000000000001" customHeight="1" x14ac:dyDescent="0.3">
      <c r="A70" s="228"/>
      <c r="B70" s="228"/>
      <c r="C70" s="228"/>
      <c r="D70" s="229"/>
      <c r="E70" s="50"/>
      <c r="F70" s="3"/>
      <c r="G70" s="4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</row>
    <row r="71" spans="1:90" s="61" customFormat="1" ht="20.100000000000001" customHeight="1" x14ac:dyDescent="0.3">
      <c r="A71" s="228"/>
      <c r="B71" s="228"/>
      <c r="C71" s="228"/>
      <c r="D71" s="229"/>
      <c r="E71" s="50"/>
      <c r="F71" s="3"/>
      <c r="G71" s="4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</row>
    <row r="72" spans="1:90" s="61" customFormat="1" ht="20.100000000000001" customHeight="1" x14ac:dyDescent="0.3">
      <c r="A72" s="228"/>
      <c r="B72" s="228"/>
      <c r="C72" s="228"/>
      <c r="D72" s="229"/>
      <c r="E72" s="50"/>
      <c r="F72" s="3"/>
      <c r="G72" s="4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</row>
    <row r="73" spans="1:90" s="61" customFormat="1" ht="20.100000000000001" customHeight="1" x14ac:dyDescent="0.3">
      <c r="A73" s="228"/>
      <c r="B73" s="228"/>
      <c r="C73" s="228"/>
      <c r="D73" s="229"/>
      <c r="E73" s="50"/>
      <c r="F73" s="3"/>
      <c r="G73" s="4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</row>
    <row r="74" spans="1:90" s="61" customFormat="1" ht="20.100000000000001" customHeight="1" x14ac:dyDescent="0.3">
      <c r="A74" s="228"/>
      <c r="B74" s="228"/>
      <c r="C74" s="228"/>
      <c r="D74" s="229"/>
      <c r="E74" s="50"/>
      <c r="F74" s="3"/>
      <c r="G74" s="4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</row>
    <row r="75" spans="1:90" s="61" customFormat="1" ht="20.100000000000001" customHeight="1" x14ac:dyDescent="0.3">
      <c r="A75" s="228"/>
      <c r="B75" s="228"/>
      <c r="C75" s="228"/>
      <c r="D75" s="229"/>
      <c r="E75" s="50"/>
      <c r="F75" s="3"/>
      <c r="G75" s="4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</row>
    <row r="76" spans="1:90" s="61" customFormat="1" ht="20.100000000000001" customHeight="1" thickBot="1" x14ac:dyDescent="0.35">
      <c r="A76" s="228"/>
      <c r="B76" s="228"/>
      <c r="C76" s="228"/>
      <c r="D76" s="229"/>
      <c r="E76" s="50" t="s">
        <v>334</v>
      </c>
      <c r="F76" s="3"/>
      <c r="G76" s="4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</row>
    <row r="77" spans="1:90" s="53" customFormat="1" ht="39.950000000000003" customHeight="1" thickBot="1" x14ac:dyDescent="0.35">
      <c r="A77" s="12"/>
      <c r="B77" s="13"/>
      <c r="C77" s="13" t="s">
        <v>11</v>
      </c>
      <c r="D77" s="13"/>
      <c r="E77" s="14"/>
      <c r="F77" s="3"/>
      <c r="G77" s="4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</row>
    <row r="78" spans="1:90" s="83" customFormat="1" ht="29.25" customHeight="1" thickBot="1" x14ac:dyDescent="0.3">
      <c r="A78" s="16"/>
      <c r="B78" s="17"/>
      <c r="C78" s="18" t="s">
        <v>108</v>
      </c>
      <c r="D78" s="82"/>
      <c r="E78" s="20"/>
      <c r="F78" s="3"/>
      <c r="G78" s="4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</row>
    <row r="79" spans="1:90" s="83" customFormat="1" ht="20.100000000000001" customHeight="1" thickBot="1" x14ac:dyDescent="0.3">
      <c r="A79" s="84" t="s">
        <v>339</v>
      </c>
      <c r="B79" s="85" t="s">
        <v>44</v>
      </c>
      <c r="C79" s="86" t="s">
        <v>43</v>
      </c>
      <c r="D79" s="87" t="s">
        <v>45</v>
      </c>
      <c r="E79" s="88">
        <v>3682</v>
      </c>
      <c r="F79" s="3"/>
      <c r="G79" s="4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</row>
    <row r="80" spans="1:90" s="83" customFormat="1" ht="20.100000000000001" customHeight="1" thickBot="1" x14ac:dyDescent="0.3">
      <c r="A80" s="36" t="s">
        <v>121</v>
      </c>
      <c r="B80" s="46"/>
      <c r="C80" s="89"/>
      <c r="D80" s="90"/>
      <c r="E80" s="91">
        <f>SUM(E79)</f>
        <v>3682</v>
      </c>
      <c r="F80" s="3"/>
      <c r="G80" s="4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</row>
    <row r="81" spans="1:90" s="83" customFormat="1" ht="29.25" customHeight="1" thickBot="1" x14ac:dyDescent="0.3">
      <c r="A81" s="84"/>
      <c r="B81" s="92"/>
      <c r="C81" s="93" t="s">
        <v>359</v>
      </c>
      <c r="D81" s="94"/>
      <c r="E81" s="95"/>
      <c r="F81" s="3"/>
      <c r="G81" s="4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</row>
    <row r="82" spans="1:90" s="83" customFormat="1" ht="20.100000000000001" customHeight="1" thickBot="1" x14ac:dyDescent="0.3">
      <c r="A82" s="96" t="s">
        <v>3</v>
      </c>
      <c r="B82" s="96"/>
      <c r="C82" s="97" t="s">
        <v>360</v>
      </c>
      <c r="D82" s="97" t="s">
        <v>88</v>
      </c>
      <c r="E82" s="134">
        <v>3</v>
      </c>
      <c r="F82" s="3"/>
      <c r="G82" s="4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</row>
    <row r="83" spans="1:90" s="83" customFormat="1" ht="20.100000000000001" customHeight="1" thickBot="1" x14ac:dyDescent="0.3">
      <c r="A83" s="36" t="s">
        <v>358</v>
      </c>
      <c r="B83" s="46"/>
      <c r="C83" s="89"/>
      <c r="D83" s="90"/>
      <c r="E83" s="91">
        <f>SUM(E82)</f>
        <v>3</v>
      </c>
      <c r="F83" s="3"/>
      <c r="G83" s="4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</row>
    <row r="84" spans="1:90" ht="36.75" customHeight="1" thickBot="1" x14ac:dyDescent="0.25">
      <c r="A84" s="84"/>
      <c r="B84" s="92"/>
      <c r="C84" s="93" t="s">
        <v>104</v>
      </c>
      <c r="D84" s="94"/>
      <c r="E84" s="95"/>
    </row>
    <row r="85" spans="1:90" ht="19.5" customHeight="1" x14ac:dyDescent="0.2">
      <c r="A85" s="165" t="s">
        <v>3</v>
      </c>
      <c r="B85" s="281"/>
      <c r="C85" s="282" t="s">
        <v>385</v>
      </c>
      <c r="D85" s="283" t="s">
        <v>397</v>
      </c>
      <c r="E85" s="284">
        <v>14340</v>
      </c>
    </row>
    <row r="86" spans="1:90" ht="19.5" customHeight="1" x14ac:dyDescent="0.2">
      <c r="A86" s="30" t="s">
        <v>3</v>
      </c>
      <c r="B86" s="278"/>
      <c r="C86" s="97" t="s">
        <v>386</v>
      </c>
      <c r="D86" s="186" t="s">
        <v>51</v>
      </c>
      <c r="E86" s="277">
        <v>4956</v>
      </c>
    </row>
    <row r="87" spans="1:90" ht="19.5" customHeight="1" x14ac:dyDescent="0.2">
      <c r="A87" s="96" t="s">
        <v>3</v>
      </c>
      <c r="B87" s="96"/>
      <c r="C87" s="97" t="s">
        <v>230</v>
      </c>
      <c r="D87" s="97" t="s">
        <v>142</v>
      </c>
      <c r="E87" s="277">
        <v>3330</v>
      </c>
    </row>
    <row r="88" spans="1:90" ht="19.5" customHeight="1" x14ac:dyDescent="0.2">
      <c r="A88" s="96" t="s">
        <v>3</v>
      </c>
      <c r="B88" s="96"/>
      <c r="C88" s="100" t="s">
        <v>236</v>
      </c>
      <c r="D88" s="264" t="s">
        <v>237</v>
      </c>
      <c r="E88" s="171">
        <v>7500</v>
      </c>
    </row>
    <row r="89" spans="1:90" ht="19.5" customHeight="1" x14ac:dyDescent="0.2">
      <c r="A89" s="265" t="s">
        <v>3</v>
      </c>
      <c r="B89" s="266"/>
      <c r="C89" s="267" t="s">
        <v>388</v>
      </c>
      <c r="D89" s="268" t="s">
        <v>248</v>
      </c>
      <c r="E89" s="269">
        <v>1500</v>
      </c>
    </row>
    <row r="90" spans="1:90" ht="19.5" customHeight="1" x14ac:dyDescent="0.2">
      <c r="A90" s="265" t="s">
        <v>3</v>
      </c>
      <c r="B90" s="266"/>
      <c r="C90" s="267" t="s">
        <v>389</v>
      </c>
      <c r="D90" s="268" t="s">
        <v>390</v>
      </c>
      <c r="E90" s="269">
        <v>1500</v>
      </c>
    </row>
    <row r="91" spans="1:90" ht="19.5" customHeight="1" x14ac:dyDescent="0.2">
      <c r="A91" s="265" t="s">
        <v>3</v>
      </c>
      <c r="B91" s="266"/>
      <c r="C91" s="267" t="s">
        <v>391</v>
      </c>
      <c r="D91" s="268" t="s">
        <v>410</v>
      </c>
      <c r="E91" s="269">
        <v>300</v>
      </c>
    </row>
    <row r="92" spans="1:90" ht="19.5" customHeight="1" x14ac:dyDescent="0.2">
      <c r="A92" s="265" t="s">
        <v>3</v>
      </c>
      <c r="B92" s="270"/>
      <c r="C92" s="267" t="s">
        <v>212</v>
      </c>
      <c r="D92" s="268" t="s">
        <v>213</v>
      </c>
      <c r="E92" s="271">
        <v>3500</v>
      </c>
    </row>
    <row r="93" spans="1:90" ht="19.5" customHeight="1" x14ac:dyDescent="0.2">
      <c r="A93" s="265" t="s">
        <v>3</v>
      </c>
      <c r="B93" s="266"/>
      <c r="C93" s="267" t="s">
        <v>392</v>
      </c>
      <c r="D93" s="268" t="s">
        <v>112</v>
      </c>
      <c r="E93" s="269">
        <v>150</v>
      </c>
    </row>
    <row r="94" spans="1:90" ht="19.5" customHeight="1" x14ac:dyDescent="0.2">
      <c r="A94" s="265" t="s">
        <v>3</v>
      </c>
      <c r="B94" s="266"/>
      <c r="C94" s="267" t="s">
        <v>393</v>
      </c>
      <c r="D94" s="268" t="s">
        <v>34</v>
      </c>
      <c r="E94" s="269">
        <v>150</v>
      </c>
    </row>
    <row r="95" spans="1:90" ht="19.5" customHeight="1" x14ac:dyDescent="0.2">
      <c r="A95" s="265" t="s">
        <v>3</v>
      </c>
      <c r="B95" s="270"/>
      <c r="C95" s="267" t="s">
        <v>214</v>
      </c>
      <c r="D95" s="268" t="s">
        <v>215</v>
      </c>
      <c r="E95" s="271">
        <v>300</v>
      </c>
    </row>
    <row r="96" spans="1:90" ht="19.5" customHeight="1" x14ac:dyDescent="0.2">
      <c r="A96" s="265" t="s">
        <v>3</v>
      </c>
      <c r="B96" s="266"/>
      <c r="C96" s="267" t="s">
        <v>394</v>
      </c>
      <c r="D96" s="268" t="s">
        <v>50</v>
      </c>
      <c r="E96" s="269">
        <v>1800</v>
      </c>
    </row>
    <row r="97" spans="1:6" ht="19.5" customHeight="1" x14ac:dyDescent="0.2">
      <c r="A97" s="265" t="s">
        <v>3</v>
      </c>
      <c r="B97" s="272"/>
      <c r="C97" s="267" t="s">
        <v>37</v>
      </c>
      <c r="D97" s="268" t="s">
        <v>235</v>
      </c>
      <c r="E97" s="271">
        <v>3000</v>
      </c>
    </row>
    <row r="98" spans="1:6" ht="19.5" customHeight="1" x14ac:dyDescent="0.2">
      <c r="A98" s="265" t="s">
        <v>3</v>
      </c>
      <c r="B98" s="272"/>
      <c r="C98" s="267" t="s">
        <v>234</v>
      </c>
      <c r="D98" s="268" t="s">
        <v>235</v>
      </c>
      <c r="E98" s="271">
        <v>3000</v>
      </c>
    </row>
    <row r="99" spans="1:6" ht="19.5" customHeight="1" x14ac:dyDescent="0.2">
      <c r="A99" s="265" t="s">
        <v>3</v>
      </c>
      <c r="B99" s="272"/>
      <c r="C99" s="267" t="s">
        <v>387</v>
      </c>
      <c r="D99" s="268" t="s">
        <v>235</v>
      </c>
      <c r="E99" s="271">
        <v>3000</v>
      </c>
    </row>
    <row r="100" spans="1:6" ht="19.5" customHeight="1" x14ac:dyDescent="0.2">
      <c r="A100" s="265" t="s">
        <v>3</v>
      </c>
      <c r="B100" s="266"/>
      <c r="C100" s="267" t="s">
        <v>396</v>
      </c>
      <c r="D100" s="268" t="s">
        <v>395</v>
      </c>
      <c r="E100" s="269">
        <v>3500</v>
      </c>
    </row>
    <row r="101" spans="1:6" ht="19.5" customHeight="1" x14ac:dyDescent="0.2">
      <c r="A101" s="96" t="s">
        <v>3</v>
      </c>
      <c r="B101" s="96" t="s">
        <v>140</v>
      </c>
      <c r="C101" s="97" t="s">
        <v>141</v>
      </c>
      <c r="D101" s="97" t="s">
        <v>142</v>
      </c>
      <c r="E101" s="273">
        <v>29.1</v>
      </c>
      <c r="F101" s="98"/>
    </row>
    <row r="102" spans="1:6" ht="19.5" customHeight="1" x14ac:dyDescent="0.2">
      <c r="A102" s="96" t="s">
        <v>3</v>
      </c>
      <c r="B102" s="99" t="s">
        <v>143</v>
      </c>
      <c r="C102" s="100" t="s">
        <v>144</v>
      </c>
      <c r="D102" s="100" t="s">
        <v>145</v>
      </c>
      <c r="E102" s="274">
        <v>710.8</v>
      </c>
    </row>
    <row r="103" spans="1:6" ht="19.5" customHeight="1" x14ac:dyDescent="0.2">
      <c r="A103" s="99" t="s">
        <v>3</v>
      </c>
      <c r="B103" s="99" t="s">
        <v>146</v>
      </c>
      <c r="C103" s="100" t="s">
        <v>337</v>
      </c>
      <c r="D103" s="100" t="s">
        <v>147</v>
      </c>
      <c r="E103" s="273">
        <v>347.3</v>
      </c>
    </row>
    <row r="104" spans="1:6" ht="19.5" customHeight="1" x14ac:dyDescent="0.2">
      <c r="A104" s="21" t="s">
        <v>3</v>
      </c>
      <c r="B104" s="99" t="s">
        <v>148</v>
      </c>
      <c r="C104" s="100" t="s">
        <v>149</v>
      </c>
      <c r="D104" s="100" t="s">
        <v>36</v>
      </c>
      <c r="E104" s="274">
        <v>360</v>
      </c>
    </row>
    <row r="105" spans="1:6" ht="20.100000000000001" customHeight="1" x14ac:dyDescent="0.2">
      <c r="A105" s="21" t="s">
        <v>3</v>
      </c>
      <c r="B105" s="101" t="s">
        <v>150</v>
      </c>
      <c r="C105" s="102" t="s">
        <v>151</v>
      </c>
      <c r="D105" s="103" t="s">
        <v>36</v>
      </c>
      <c r="E105" s="273">
        <v>393</v>
      </c>
    </row>
    <row r="106" spans="1:6" ht="20.100000000000001" customHeight="1" x14ac:dyDescent="0.2">
      <c r="A106" s="30" t="s">
        <v>3</v>
      </c>
      <c r="B106" s="101" t="s">
        <v>152</v>
      </c>
      <c r="C106" s="102" t="s">
        <v>153</v>
      </c>
      <c r="D106" s="103" t="s">
        <v>154</v>
      </c>
      <c r="E106" s="274">
        <v>66</v>
      </c>
    </row>
    <row r="107" spans="1:6" ht="20.100000000000001" customHeight="1" x14ac:dyDescent="0.2">
      <c r="A107" s="21" t="s">
        <v>3</v>
      </c>
      <c r="B107" s="101" t="s">
        <v>155</v>
      </c>
      <c r="C107" s="102" t="s">
        <v>48</v>
      </c>
      <c r="D107" s="103" t="s">
        <v>47</v>
      </c>
      <c r="E107" s="273">
        <v>628</v>
      </c>
    </row>
    <row r="108" spans="1:6" ht="20.100000000000001" customHeight="1" x14ac:dyDescent="0.2">
      <c r="A108" s="30" t="s">
        <v>3</v>
      </c>
      <c r="B108" s="101" t="s">
        <v>156</v>
      </c>
      <c r="C108" s="102" t="s">
        <v>157</v>
      </c>
      <c r="D108" s="103" t="s">
        <v>158</v>
      </c>
      <c r="E108" s="274">
        <v>3276</v>
      </c>
    </row>
    <row r="109" spans="1:6" ht="20.100000000000001" customHeight="1" x14ac:dyDescent="0.2">
      <c r="A109" s="21" t="s">
        <v>3</v>
      </c>
      <c r="B109" s="101" t="s">
        <v>159</v>
      </c>
      <c r="C109" s="102" t="s">
        <v>160</v>
      </c>
      <c r="D109" s="103" t="s">
        <v>161</v>
      </c>
      <c r="E109" s="273">
        <v>6000</v>
      </c>
    </row>
    <row r="110" spans="1:6" ht="20.100000000000001" customHeight="1" x14ac:dyDescent="0.2">
      <c r="A110" s="21" t="s">
        <v>3</v>
      </c>
      <c r="B110" s="234" t="s">
        <v>162</v>
      </c>
      <c r="C110" s="235" t="s">
        <v>86</v>
      </c>
      <c r="D110" s="103" t="s">
        <v>32</v>
      </c>
      <c r="E110" s="274">
        <v>8120</v>
      </c>
    </row>
    <row r="111" spans="1:6" ht="20.100000000000001" customHeight="1" x14ac:dyDescent="0.2">
      <c r="A111" s="21" t="s">
        <v>3</v>
      </c>
      <c r="B111" s="234" t="s">
        <v>163</v>
      </c>
      <c r="C111" s="236" t="s">
        <v>164</v>
      </c>
      <c r="D111" s="237" t="s">
        <v>165</v>
      </c>
      <c r="E111" s="273">
        <v>1000</v>
      </c>
    </row>
    <row r="112" spans="1:6" ht="20.100000000000001" customHeight="1" thickBot="1" x14ac:dyDescent="0.25">
      <c r="A112" s="104" t="s">
        <v>6</v>
      </c>
      <c r="B112" s="105"/>
      <c r="C112" s="106"/>
      <c r="D112" s="107"/>
      <c r="E112" s="275">
        <f>SUM(E85:E111)</f>
        <v>72756.200000000012</v>
      </c>
    </row>
    <row r="113" spans="1:86" s="83" customFormat="1" ht="39.950000000000003" customHeight="1" thickBot="1" x14ac:dyDescent="0.3">
      <c r="A113" s="291" t="s">
        <v>18</v>
      </c>
      <c r="B113" s="292"/>
      <c r="C113" s="292"/>
      <c r="D113" s="79"/>
      <c r="E113" s="276">
        <f>E112+E82+E80</f>
        <v>76441.200000000012</v>
      </c>
      <c r="G113" s="4"/>
    </row>
    <row r="114" spans="1:86" ht="20.100000000000001" customHeight="1" x14ac:dyDescent="0.2">
      <c r="A114" s="229"/>
      <c r="B114" s="229"/>
      <c r="C114" s="229"/>
      <c r="D114" s="229"/>
      <c r="E114" s="280"/>
    </row>
    <row r="115" spans="1:86" ht="20.100000000000001" customHeight="1" thickBot="1" x14ac:dyDescent="0.25">
      <c r="A115" s="229"/>
      <c r="B115" s="229"/>
      <c r="C115" s="229"/>
      <c r="D115" s="229"/>
      <c r="E115" s="50" t="s">
        <v>335</v>
      </c>
    </row>
    <row r="116" spans="1:86" s="110" customFormat="1" ht="39.950000000000003" customHeight="1" thickBot="1" x14ac:dyDescent="0.35">
      <c r="A116" s="12"/>
      <c r="B116" s="13"/>
      <c r="C116" s="13" t="s">
        <v>12</v>
      </c>
      <c r="D116" s="13"/>
      <c r="E116" s="14"/>
      <c r="F116" s="83"/>
      <c r="G116" s="4"/>
      <c r="H116" s="83"/>
      <c r="I116" s="83"/>
      <c r="J116" s="83"/>
      <c r="K116" s="83"/>
      <c r="L116" s="83"/>
      <c r="M116" s="83"/>
      <c r="N116" s="83"/>
      <c r="O116" s="83"/>
      <c r="P116" s="83"/>
      <c r="Q116" s="83"/>
      <c r="R116" s="83"/>
      <c r="S116" s="83"/>
      <c r="T116" s="83"/>
      <c r="U116" s="83"/>
      <c r="V116" s="83"/>
      <c r="W116" s="83"/>
      <c r="X116" s="83"/>
      <c r="Y116" s="83"/>
      <c r="Z116" s="83"/>
      <c r="AA116" s="83"/>
      <c r="AB116" s="83"/>
      <c r="AC116" s="83"/>
      <c r="AD116" s="83"/>
      <c r="AE116" s="83"/>
      <c r="AF116" s="83"/>
      <c r="AG116" s="83"/>
      <c r="AH116" s="83"/>
      <c r="AI116" s="83"/>
      <c r="AJ116" s="83"/>
      <c r="AK116" s="83"/>
      <c r="AL116" s="83"/>
      <c r="AM116" s="83"/>
      <c r="AN116" s="83"/>
      <c r="AO116" s="83"/>
      <c r="AP116" s="83"/>
      <c r="AQ116" s="83"/>
      <c r="AR116" s="83"/>
      <c r="AS116" s="83"/>
      <c r="AT116" s="83"/>
      <c r="AU116" s="83"/>
      <c r="AV116" s="83"/>
      <c r="AW116" s="83"/>
      <c r="AX116" s="83"/>
      <c r="AY116" s="83"/>
      <c r="AZ116" s="83"/>
      <c r="BA116" s="83"/>
      <c r="BB116" s="83"/>
      <c r="BC116" s="83"/>
      <c r="BD116" s="83"/>
      <c r="BE116" s="83"/>
      <c r="BF116" s="83"/>
      <c r="BG116" s="83"/>
      <c r="BH116" s="83"/>
      <c r="BI116" s="83"/>
      <c r="BJ116" s="83"/>
      <c r="BK116" s="83"/>
      <c r="BL116" s="83"/>
      <c r="BM116" s="83"/>
      <c r="BN116" s="83"/>
      <c r="BO116" s="83"/>
      <c r="BP116" s="83"/>
      <c r="BQ116" s="83"/>
      <c r="BR116" s="83"/>
      <c r="BS116" s="83"/>
      <c r="BT116" s="83"/>
      <c r="BU116" s="83"/>
      <c r="BV116" s="83"/>
      <c r="BW116" s="83"/>
      <c r="BX116" s="83"/>
      <c r="BY116" s="83"/>
      <c r="BZ116" s="83"/>
      <c r="CA116" s="83"/>
      <c r="CB116" s="83"/>
      <c r="CC116" s="83"/>
      <c r="CD116" s="83"/>
      <c r="CE116" s="83"/>
      <c r="CF116" s="83"/>
      <c r="CG116" s="83"/>
      <c r="CH116" s="83"/>
    </row>
    <row r="117" spans="1:86" s="113" customFormat="1" ht="39.950000000000003" customHeight="1" thickBot="1" x14ac:dyDescent="0.3">
      <c r="A117" s="111"/>
      <c r="B117" s="16"/>
      <c r="C117" s="41" t="s">
        <v>166</v>
      </c>
      <c r="D117" s="112"/>
      <c r="E117" s="20"/>
      <c r="F117" s="83"/>
      <c r="G117" s="4"/>
      <c r="H117" s="83"/>
      <c r="I117" s="83"/>
      <c r="J117" s="83"/>
      <c r="K117" s="83"/>
      <c r="L117" s="83"/>
      <c r="M117" s="83"/>
      <c r="N117" s="83"/>
      <c r="O117" s="83"/>
      <c r="P117" s="83"/>
      <c r="Q117" s="83"/>
      <c r="R117" s="83"/>
      <c r="S117" s="83"/>
      <c r="T117" s="83"/>
      <c r="U117" s="83"/>
      <c r="V117" s="83"/>
      <c r="W117" s="83"/>
      <c r="X117" s="83"/>
      <c r="Y117" s="83"/>
      <c r="Z117" s="83"/>
      <c r="AA117" s="83"/>
      <c r="AB117" s="83"/>
      <c r="AC117" s="83"/>
      <c r="AD117" s="83"/>
      <c r="AE117" s="83"/>
      <c r="AF117" s="83"/>
      <c r="AG117" s="83"/>
      <c r="AH117" s="83"/>
      <c r="AI117" s="83"/>
      <c r="AJ117" s="83"/>
      <c r="AK117" s="83"/>
      <c r="AL117" s="83"/>
      <c r="AM117" s="83"/>
      <c r="AN117" s="83"/>
      <c r="AO117" s="83"/>
      <c r="AP117" s="83"/>
      <c r="AQ117" s="83"/>
      <c r="AR117" s="83"/>
      <c r="AS117" s="83"/>
      <c r="AT117" s="83"/>
      <c r="AU117" s="83"/>
      <c r="AV117" s="83"/>
      <c r="AW117" s="83"/>
      <c r="AX117" s="83"/>
      <c r="AY117" s="83"/>
      <c r="AZ117" s="83"/>
      <c r="BA117" s="83"/>
      <c r="BB117" s="83"/>
      <c r="BC117" s="83"/>
      <c r="BD117" s="83"/>
      <c r="BE117" s="83"/>
      <c r="BF117" s="83"/>
      <c r="BG117" s="83"/>
      <c r="BH117" s="83"/>
      <c r="BI117" s="83"/>
      <c r="BJ117" s="83"/>
      <c r="BK117" s="83"/>
      <c r="BL117" s="83"/>
      <c r="BM117" s="83"/>
      <c r="BN117" s="83"/>
      <c r="BO117" s="83"/>
      <c r="BP117" s="83"/>
      <c r="BQ117" s="83"/>
      <c r="BR117" s="83"/>
      <c r="BS117" s="83"/>
      <c r="BT117" s="83"/>
      <c r="BU117" s="83"/>
      <c r="BV117" s="83"/>
      <c r="BW117" s="83"/>
      <c r="BX117" s="83"/>
      <c r="BY117" s="83"/>
      <c r="BZ117" s="83"/>
      <c r="CA117" s="83"/>
      <c r="CB117" s="83"/>
      <c r="CC117" s="83"/>
      <c r="CD117" s="83"/>
      <c r="CE117" s="83"/>
      <c r="CF117" s="83"/>
      <c r="CG117" s="83"/>
      <c r="CH117" s="83"/>
    </row>
    <row r="118" spans="1:86" s="98" customFormat="1" ht="20.100000000000001" customHeight="1" x14ac:dyDescent="0.25">
      <c r="A118" s="114" t="s">
        <v>9</v>
      </c>
      <c r="B118" s="115"/>
      <c r="C118" s="116" t="s">
        <v>399</v>
      </c>
      <c r="D118" s="117" t="s">
        <v>400</v>
      </c>
      <c r="E118" s="88">
        <v>947</v>
      </c>
      <c r="F118" s="83"/>
      <c r="G118" s="4"/>
      <c r="H118" s="83"/>
      <c r="I118" s="83"/>
      <c r="J118" s="83"/>
      <c r="K118" s="83"/>
      <c r="L118" s="83"/>
      <c r="M118" s="83"/>
      <c r="N118" s="83"/>
      <c r="O118" s="83"/>
      <c r="P118" s="83"/>
      <c r="Q118" s="83"/>
      <c r="R118" s="83"/>
      <c r="S118" s="83"/>
      <c r="T118" s="83"/>
      <c r="U118" s="83"/>
      <c r="V118" s="83"/>
      <c r="W118" s="83"/>
      <c r="X118" s="83"/>
      <c r="Y118" s="83"/>
      <c r="Z118" s="83"/>
      <c r="AA118" s="83"/>
      <c r="AB118" s="83"/>
      <c r="AC118" s="83"/>
      <c r="AD118" s="83"/>
      <c r="AE118" s="83"/>
      <c r="AF118" s="83"/>
      <c r="AG118" s="83"/>
      <c r="AH118" s="83"/>
      <c r="AI118" s="83"/>
      <c r="AJ118" s="83"/>
      <c r="AK118" s="83"/>
      <c r="AL118" s="83"/>
      <c r="AM118" s="83"/>
      <c r="AN118" s="83"/>
      <c r="AO118" s="83"/>
      <c r="AP118" s="83"/>
      <c r="AQ118" s="83"/>
      <c r="AR118" s="83"/>
      <c r="AS118" s="83"/>
      <c r="AT118" s="83"/>
      <c r="AU118" s="83"/>
      <c r="AV118" s="83"/>
      <c r="AW118" s="83"/>
      <c r="AX118" s="83"/>
      <c r="AY118" s="83"/>
      <c r="AZ118" s="83"/>
      <c r="BA118" s="83"/>
      <c r="BB118" s="83"/>
      <c r="BC118" s="83"/>
      <c r="BD118" s="83"/>
      <c r="BE118" s="83"/>
      <c r="BF118" s="83"/>
      <c r="BG118" s="83"/>
      <c r="BH118" s="83"/>
      <c r="BI118" s="83"/>
      <c r="BJ118" s="83"/>
      <c r="BK118" s="83"/>
      <c r="BL118" s="83"/>
      <c r="BM118" s="83"/>
      <c r="BN118" s="83"/>
      <c r="BO118" s="83"/>
      <c r="BP118" s="83"/>
      <c r="BQ118" s="83"/>
      <c r="BR118" s="83"/>
      <c r="BS118" s="83"/>
      <c r="BT118" s="83"/>
      <c r="BU118" s="83"/>
      <c r="BV118" s="83"/>
      <c r="BW118" s="83"/>
      <c r="BX118" s="83"/>
      <c r="BY118" s="83"/>
      <c r="BZ118" s="83"/>
      <c r="CA118" s="83"/>
      <c r="CB118" s="83"/>
      <c r="CC118" s="83"/>
      <c r="CD118" s="83"/>
      <c r="CE118" s="83"/>
      <c r="CF118" s="83"/>
      <c r="CG118" s="83"/>
      <c r="CH118" s="83"/>
    </row>
    <row r="119" spans="1:86" s="98" customFormat="1" ht="20.100000000000001" customHeight="1" x14ac:dyDescent="0.25">
      <c r="A119" s="114" t="s">
        <v>9</v>
      </c>
      <c r="B119" s="279"/>
      <c r="C119" s="176" t="s">
        <v>401</v>
      </c>
      <c r="D119" s="117" t="s">
        <v>400</v>
      </c>
      <c r="E119" s="88">
        <v>7195</v>
      </c>
      <c r="F119" s="83"/>
      <c r="G119" s="4"/>
      <c r="H119" s="83"/>
      <c r="I119" s="83"/>
      <c r="J119" s="83"/>
      <c r="K119" s="83"/>
      <c r="L119" s="83"/>
      <c r="M119" s="83"/>
      <c r="N119" s="83"/>
      <c r="O119" s="83"/>
      <c r="P119" s="83"/>
      <c r="Q119" s="83"/>
      <c r="R119" s="83"/>
      <c r="S119" s="83"/>
      <c r="T119" s="83"/>
      <c r="U119" s="83"/>
      <c r="V119" s="83"/>
      <c r="W119" s="83"/>
      <c r="X119" s="83"/>
      <c r="Y119" s="83"/>
      <c r="Z119" s="83"/>
      <c r="AA119" s="83"/>
      <c r="AB119" s="83"/>
      <c r="AC119" s="83"/>
      <c r="AD119" s="83"/>
      <c r="AE119" s="83"/>
      <c r="AF119" s="83"/>
      <c r="AG119" s="83"/>
      <c r="AH119" s="83"/>
      <c r="AI119" s="83"/>
      <c r="AJ119" s="83"/>
      <c r="AK119" s="83"/>
      <c r="AL119" s="83"/>
      <c r="AM119" s="83"/>
      <c r="AN119" s="83"/>
      <c r="AO119" s="83"/>
      <c r="AP119" s="83"/>
      <c r="AQ119" s="83"/>
      <c r="AR119" s="83"/>
      <c r="AS119" s="83"/>
      <c r="AT119" s="83"/>
      <c r="AU119" s="83"/>
      <c r="AV119" s="83"/>
      <c r="AW119" s="83"/>
      <c r="AX119" s="83"/>
      <c r="AY119" s="83"/>
      <c r="AZ119" s="83"/>
      <c r="BA119" s="83"/>
      <c r="BB119" s="83"/>
      <c r="BC119" s="83"/>
      <c r="BD119" s="83"/>
      <c r="BE119" s="83"/>
      <c r="BF119" s="83"/>
      <c r="BG119" s="83"/>
      <c r="BH119" s="83"/>
      <c r="BI119" s="83"/>
      <c r="BJ119" s="83"/>
      <c r="BK119" s="83"/>
      <c r="BL119" s="83"/>
      <c r="BM119" s="83"/>
      <c r="BN119" s="83"/>
      <c r="BO119" s="83"/>
      <c r="BP119" s="83"/>
      <c r="BQ119" s="83"/>
      <c r="BR119" s="83"/>
      <c r="BS119" s="83"/>
      <c r="BT119" s="83"/>
      <c r="BU119" s="83"/>
      <c r="BV119" s="83"/>
      <c r="BW119" s="83"/>
      <c r="BX119" s="83"/>
      <c r="BY119" s="83"/>
      <c r="BZ119" s="83"/>
      <c r="CA119" s="83"/>
      <c r="CB119" s="83"/>
      <c r="CC119" s="83"/>
      <c r="CD119" s="83"/>
      <c r="CE119" s="83"/>
      <c r="CF119" s="83"/>
      <c r="CG119" s="83"/>
      <c r="CH119" s="83"/>
    </row>
    <row r="120" spans="1:86" s="98" customFormat="1" ht="20.100000000000001" customHeight="1" x14ac:dyDescent="0.25">
      <c r="A120" s="114" t="s">
        <v>9</v>
      </c>
      <c r="B120" s="279"/>
      <c r="C120" s="176" t="s">
        <v>402</v>
      </c>
      <c r="D120" s="117" t="s">
        <v>403</v>
      </c>
      <c r="E120" s="88">
        <v>869</v>
      </c>
      <c r="F120" s="83"/>
      <c r="G120" s="4"/>
      <c r="H120" s="83"/>
      <c r="I120" s="83"/>
      <c r="J120" s="83"/>
      <c r="K120" s="83"/>
      <c r="L120" s="83"/>
      <c r="M120" s="83"/>
      <c r="N120" s="83"/>
      <c r="O120" s="83"/>
      <c r="P120" s="83"/>
      <c r="Q120" s="83"/>
      <c r="R120" s="83"/>
      <c r="S120" s="83"/>
      <c r="T120" s="83"/>
      <c r="U120" s="83"/>
      <c r="V120" s="83"/>
      <c r="W120" s="83"/>
      <c r="X120" s="83"/>
      <c r="Y120" s="83"/>
      <c r="Z120" s="83"/>
      <c r="AA120" s="83"/>
      <c r="AB120" s="83"/>
      <c r="AC120" s="83"/>
      <c r="AD120" s="83"/>
      <c r="AE120" s="83"/>
      <c r="AF120" s="83"/>
      <c r="AG120" s="83"/>
      <c r="AH120" s="83"/>
      <c r="AI120" s="83"/>
      <c r="AJ120" s="83"/>
      <c r="AK120" s="83"/>
      <c r="AL120" s="83"/>
      <c r="AM120" s="83"/>
      <c r="AN120" s="83"/>
      <c r="AO120" s="83"/>
      <c r="AP120" s="83"/>
      <c r="AQ120" s="83"/>
      <c r="AR120" s="83"/>
      <c r="AS120" s="83"/>
      <c r="AT120" s="83"/>
      <c r="AU120" s="83"/>
      <c r="AV120" s="83"/>
      <c r="AW120" s="83"/>
      <c r="AX120" s="83"/>
      <c r="AY120" s="83"/>
      <c r="AZ120" s="83"/>
      <c r="BA120" s="83"/>
      <c r="BB120" s="83"/>
      <c r="BC120" s="83"/>
      <c r="BD120" s="83"/>
      <c r="BE120" s="83"/>
      <c r="BF120" s="83"/>
      <c r="BG120" s="83"/>
      <c r="BH120" s="83"/>
      <c r="BI120" s="83"/>
      <c r="BJ120" s="83"/>
      <c r="BK120" s="83"/>
      <c r="BL120" s="83"/>
      <c r="BM120" s="83"/>
      <c r="BN120" s="83"/>
      <c r="BO120" s="83"/>
      <c r="BP120" s="83"/>
      <c r="BQ120" s="83"/>
      <c r="BR120" s="83"/>
      <c r="BS120" s="83"/>
      <c r="BT120" s="83"/>
      <c r="BU120" s="83"/>
      <c r="BV120" s="83"/>
      <c r="BW120" s="83"/>
      <c r="BX120" s="83"/>
      <c r="BY120" s="83"/>
      <c r="BZ120" s="83"/>
      <c r="CA120" s="83"/>
      <c r="CB120" s="83"/>
      <c r="CC120" s="83"/>
      <c r="CD120" s="83"/>
      <c r="CE120" s="83"/>
      <c r="CF120" s="83"/>
      <c r="CG120" s="83"/>
      <c r="CH120" s="83"/>
    </row>
    <row r="121" spans="1:86" s="98" customFormat="1" ht="20.100000000000001" customHeight="1" x14ac:dyDescent="0.25">
      <c r="A121" s="114" t="s">
        <v>9</v>
      </c>
      <c r="B121" s="279"/>
      <c r="C121" s="176" t="s">
        <v>404</v>
      </c>
      <c r="D121" s="117" t="s">
        <v>405</v>
      </c>
      <c r="E121" s="88">
        <v>3686</v>
      </c>
      <c r="F121" s="83"/>
      <c r="G121" s="4"/>
      <c r="H121" s="83"/>
      <c r="I121" s="83"/>
      <c r="J121" s="83"/>
      <c r="K121" s="83"/>
      <c r="L121" s="83"/>
      <c r="M121" s="83"/>
      <c r="N121" s="83"/>
      <c r="O121" s="83"/>
      <c r="P121" s="83"/>
      <c r="Q121" s="83"/>
      <c r="R121" s="83"/>
      <c r="S121" s="83"/>
      <c r="T121" s="83"/>
      <c r="U121" s="83"/>
      <c r="V121" s="83"/>
      <c r="W121" s="83"/>
      <c r="X121" s="83"/>
      <c r="Y121" s="83"/>
      <c r="Z121" s="83"/>
      <c r="AA121" s="83"/>
      <c r="AB121" s="83"/>
      <c r="AC121" s="83"/>
      <c r="AD121" s="83"/>
      <c r="AE121" s="83"/>
      <c r="AF121" s="83"/>
      <c r="AG121" s="83"/>
      <c r="AH121" s="83"/>
      <c r="AI121" s="83"/>
      <c r="AJ121" s="83"/>
      <c r="AK121" s="83"/>
      <c r="AL121" s="83"/>
      <c r="AM121" s="83"/>
      <c r="AN121" s="83"/>
      <c r="AO121" s="83"/>
      <c r="AP121" s="83"/>
      <c r="AQ121" s="83"/>
      <c r="AR121" s="83"/>
      <c r="AS121" s="83"/>
      <c r="AT121" s="83"/>
      <c r="AU121" s="83"/>
      <c r="AV121" s="83"/>
      <c r="AW121" s="83"/>
      <c r="AX121" s="83"/>
      <c r="AY121" s="83"/>
      <c r="AZ121" s="83"/>
      <c r="BA121" s="83"/>
      <c r="BB121" s="83"/>
      <c r="BC121" s="83"/>
      <c r="BD121" s="83"/>
      <c r="BE121" s="83"/>
      <c r="BF121" s="83"/>
      <c r="BG121" s="83"/>
      <c r="BH121" s="83"/>
      <c r="BI121" s="83"/>
      <c r="BJ121" s="83"/>
      <c r="BK121" s="83"/>
      <c r="BL121" s="83"/>
      <c r="BM121" s="83"/>
      <c r="BN121" s="83"/>
      <c r="BO121" s="83"/>
      <c r="BP121" s="83"/>
      <c r="BQ121" s="83"/>
      <c r="BR121" s="83"/>
      <c r="BS121" s="83"/>
      <c r="BT121" s="83"/>
      <c r="BU121" s="83"/>
      <c r="BV121" s="83"/>
      <c r="BW121" s="83"/>
      <c r="BX121" s="83"/>
      <c r="BY121" s="83"/>
      <c r="BZ121" s="83"/>
      <c r="CA121" s="83"/>
      <c r="CB121" s="83"/>
      <c r="CC121" s="83"/>
      <c r="CD121" s="83"/>
      <c r="CE121" s="83"/>
      <c r="CF121" s="83"/>
      <c r="CG121" s="83"/>
      <c r="CH121" s="83"/>
    </row>
    <row r="122" spans="1:86" s="98" customFormat="1" ht="20.100000000000001" customHeight="1" x14ac:dyDescent="0.25">
      <c r="A122" s="114" t="s">
        <v>9</v>
      </c>
      <c r="B122" s="279"/>
      <c r="C122" s="176" t="s">
        <v>384</v>
      </c>
      <c r="D122" s="117" t="s">
        <v>405</v>
      </c>
      <c r="E122" s="88">
        <v>1722</v>
      </c>
      <c r="F122" s="83"/>
      <c r="G122" s="4"/>
      <c r="H122" s="83"/>
      <c r="I122" s="83"/>
      <c r="J122" s="83"/>
      <c r="K122" s="83"/>
      <c r="L122" s="83"/>
      <c r="M122" s="83"/>
      <c r="N122" s="83"/>
      <c r="O122" s="83"/>
      <c r="P122" s="83"/>
      <c r="Q122" s="83"/>
      <c r="R122" s="83"/>
      <c r="S122" s="83"/>
      <c r="T122" s="83"/>
      <c r="U122" s="83"/>
      <c r="V122" s="83"/>
      <c r="W122" s="83"/>
      <c r="X122" s="83"/>
      <c r="Y122" s="83"/>
      <c r="Z122" s="83"/>
      <c r="AA122" s="83"/>
      <c r="AB122" s="83"/>
      <c r="AC122" s="83"/>
      <c r="AD122" s="83"/>
      <c r="AE122" s="83"/>
      <c r="AF122" s="83"/>
      <c r="AG122" s="83"/>
      <c r="AH122" s="83"/>
      <c r="AI122" s="83"/>
      <c r="AJ122" s="83"/>
      <c r="AK122" s="83"/>
      <c r="AL122" s="83"/>
      <c r="AM122" s="83"/>
      <c r="AN122" s="83"/>
      <c r="AO122" s="83"/>
      <c r="AP122" s="83"/>
      <c r="AQ122" s="83"/>
      <c r="AR122" s="83"/>
      <c r="AS122" s="83"/>
      <c r="AT122" s="83"/>
      <c r="AU122" s="83"/>
      <c r="AV122" s="83"/>
      <c r="AW122" s="83"/>
      <c r="AX122" s="83"/>
      <c r="AY122" s="83"/>
      <c r="AZ122" s="83"/>
      <c r="BA122" s="83"/>
      <c r="BB122" s="83"/>
      <c r="BC122" s="83"/>
      <c r="BD122" s="83"/>
      <c r="BE122" s="83"/>
      <c r="BF122" s="83"/>
      <c r="BG122" s="83"/>
      <c r="BH122" s="83"/>
      <c r="BI122" s="83"/>
      <c r="BJ122" s="83"/>
      <c r="BK122" s="83"/>
      <c r="BL122" s="83"/>
      <c r="BM122" s="83"/>
      <c r="BN122" s="83"/>
      <c r="BO122" s="83"/>
      <c r="BP122" s="83"/>
      <c r="BQ122" s="83"/>
      <c r="BR122" s="83"/>
      <c r="BS122" s="83"/>
      <c r="BT122" s="83"/>
      <c r="BU122" s="83"/>
      <c r="BV122" s="83"/>
      <c r="BW122" s="83"/>
      <c r="BX122" s="83"/>
      <c r="BY122" s="83"/>
      <c r="BZ122" s="83"/>
      <c r="CA122" s="83"/>
      <c r="CB122" s="83"/>
      <c r="CC122" s="83"/>
      <c r="CD122" s="83"/>
      <c r="CE122" s="83"/>
      <c r="CF122" s="83"/>
      <c r="CG122" s="83"/>
      <c r="CH122" s="83"/>
    </row>
    <row r="123" spans="1:86" s="98" customFormat="1" ht="20.100000000000001" customHeight="1" x14ac:dyDescent="0.25">
      <c r="A123" s="114" t="s">
        <v>9</v>
      </c>
      <c r="B123" s="279"/>
      <c r="C123" s="176" t="s">
        <v>406</v>
      </c>
      <c r="D123" s="117" t="s">
        <v>407</v>
      </c>
      <c r="E123" s="88">
        <v>2355</v>
      </c>
      <c r="F123" s="83"/>
      <c r="G123" s="4"/>
      <c r="H123" s="83"/>
      <c r="I123" s="83"/>
      <c r="J123" s="83"/>
      <c r="K123" s="83"/>
      <c r="L123" s="83"/>
      <c r="M123" s="83"/>
      <c r="N123" s="83"/>
      <c r="O123" s="83"/>
      <c r="P123" s="83"/>
      <c r="Q123" s="83"/>
      <c r="R123" s="83"/>
      <c r="S123" s="83"/>
      <c r="T123" s="83"/>
      <c r="U123" s="83"/>
      <c r="V123" s="83"/>
      <c r="W123" s="83"/>
      <c r="X123" s="83"/>
      <c r="Y123" s="83"/>
      <c r="Z123" s="83"/>
      <c r="AA123" s="83"/>
      <c r="AB123" s="83"/>
      <c r="AC123" s="83"/>
      <c r="AD123" s="83"/>
      <c r="AE123" s="83"/>
      <c r="AF123" s="83"/>
      <c r="AG123" s="83"/>
      <c r="AH123" s="83"/>
      <c r="AI123" s="83"/>
      <c r="AJ123" s="83"/>
      <c r="AK123" s="83"/>
      <c r="AL123" s="83"/>
      <c r="AM123" s="83"/>
      <c r="AN123" s="83"/>
      <c r="AO123" s="83"/>
      <c r="AP123" s="83"/>
      <c r="AQ123" s="83"/>
      <c r="AR123" s="83"/>
      <c r="AS123" s="83"/>
      <c r="AT123" s="83"/>
      <c r="AU123" s="83"/>
      <c r="AV123" s="83"/>
      <c r="AW123" s="83"/>
      <c r="AX123" s="83"/>
      <c r="AY123" s="83"/>
      <c r="AZ123" s="83"/>
      <c r="BA123" s="83"/>
      <c r="BB123" s="83"/>
      <c r="BC123" s="83"/>
      <c r="BD123" s="83"/>
      <c r="BE123" s="83"/>
      <c r="BF123" s="83"/>
      <c r="BG123" s="83"/>
      <c r="BH123" s="83"/>
      <c r="BI123" s="83"/>
      <c r="BJ123" s="83"/>
      <c r="BK123" s="83"/>
      <c r="BL123" s="83"/>
      <c r="BM123" s="83"/>
      <c r="BN123" s="83"/>
      <c r="BO123" s="83"/>
      <c r="BP123" s="83"/>
      <c r="BQ123" s="83"/>
      <c r="BR123" s="83"/>
      <c r="BS123" s="83"/>
      <c r="BT123" s="83"/>
      <c r="BU123" s="83"/>
      <c r="BV123" s="83"/>
      <c r="BW123" s="83"/>
      <c r="BX123" s="83"/>
      <c r="BY123" s="83"/>
      <c r="BZ123" s="83"/>
      <c r="CA123" s="83"/>
      <c r="CB123" s="83"/>
      <c r="CC123" s="83"/>
      <c r="CD123" s="83"/>
      <c r="CE123" s="83"/>
      <c r="CF123" s="83"/>
      <c r="CG123" s="83"/>
      <c r="CH123" s="83"/>
    </row>
    <row r="124" spans="1:86" s="98" customFormat="1" ht="20.100000000000001" customHeight="1" x14ac:dyDescent="0.25">
      <c r="A124" s="114" t="s">
        <v>9</v>
      </c>
      <c r="B124" s="279"/>
      <c r="C124" s="176" t="s">
        <v>408</v>
      </c>
      <c r="D124" s="117" t="s">
        <v>400</v>
      </c>
      <c r="E124" s="88">
        <v>2228</v>
      </c>
      <c r="F124" s="83"/>
      <c r="G124" s="4"/>
      <c r="H124" s="83"/>
      <c r="I124" s="83"/>
      <c r="J124" s="83"/>
      <c r="K124" s="83"/>
      <c r="L124" s="83"/>
      <c r="M124" s="83"/>
      <c r="N124" s="83"/>
      <c r="O124" s="83"/>
      <c r="P124" s="83"/>
      <c r="Q124" s="83"/>
      <c r="R124" s="83"/>
      <c r="S124" s="83"/>
      <c r="T124" s="83"/>
      <c r="U124" s="83"/>
      <c r="V124" s="83"/>
      <c r="W124" s="83"/>
      <c r="X124" s="83"/>
      <c r="Y124" s="83"/>
      <c r="Z124" s="83"/>
      <c r="AA124" s="83"/>
      <c r="AB124" s="83"/>
      <c r="AC124" s="83"/>
      <c r="AD124" s="83"/>
      <c r="AE124" s="83"/>
      <c r="AF124" s="83"/>
      <c r="AG124" s="83"/>
      <c r="AH124" s="83"/>
      <c r="AI124" s="83"/>
      <c r="AJ124" s="83"/>
      <c r="AK124" s="83"/>
      <c r="AL124" s="83"/>
      <c r="AM124" s="83"/>
      <c r="AN124" s="83"/>
      <c r="AO124" s="83"/>
      <c r="AP124" s="83"/>
      <c r="AQ124" s="83"/>
      <c r="AR124" s="83"/>
      <c r="AS124" s="83"/>
      <c r="AT124" s="83"/>
      <c r="AU124" s="83"/>
      <c r="AV124" s="83"/>
      <c r="AW124" s="83"/>
      <c r="AX124" s="83"/>
      <c r="AY124" s="83"/>
      <c r="AZ124" s="83"/>
      <c r="BA124" s="83"/>
      <c r="BB124" s="83"/>
      <c r="BC124" s="83"/>
      <c r="BD124" s="83"/>
      <c r="BE124" s="83"/>
      <c r="BF124" s="83"/>
      <c r="BG124" s="83"/>
      <c r="BH124" s="83"/>
      <c r="BI124" s="83"/>
      <c r="BJ124" s="83"/>
      <c r="BK124" s="83"/>
      <c r="BL124" s="83"/>
      <c r="BM124" s="83"/>
      <c r="BN124" s="83"/>
      <c r="BO124" s="83"/>
      <c r="BP124" s="83"/>
      <c r="BQ124" s="83"/>
      <c r="BR124" s="83"/>
      <c r="BS124" s="83"/>
      <c r="BT124" s="83"/>
      <c r="BU124" s="83"/>
      <c r="BV124" s="83"/>
      <c r="BW124" s="83"/>
      <c r="BX124" s="83"/>
      <c r="BY124" s="83"/>
      <c r="BZ124" s="83"/>
      <c r="CA124" s="83"/>
      <c r="CB124" s="83"/>
      <c r="CC124" s="83"/>
      <c r="CD124" s="83"/>
      <c r="CE124" s="83"/>
      <c r="CF124" s="83"/>
      <c r="CG124" s="83"/>
      <c r="CH124" s="83"/>
    </row>
    <row r="125" spans="1:86" s="98" customFormat="1" ht="20.100000000000001" customHeight="1" x14ac:dyDescent="0.25">
      <c r="A125" s="114" t="s">
        <v>9</v>
      </c>
      <c r="B125" s="279"/>
      <c r="C125" s="176" t="s">
        <v>409</v>
      </c>
      <c r="D125" s="117" t="s">
        <v>284</v>
      </c>
      <c r="E125" s="88">
        <v>1000</v>
      </c>
      <c r="F125" s="83"/>
      <c r="G125" s="4"/>
      <c r="H125" s="83"/>
      <c r="I125" s="83"/>
      <c r="J125" s="83"/>
      <c r="K125" s="83"/>
      <c r="L125" s="83"/>
      <c r="M125" s="83"/>
      <c r="N125" s="83"/>
      <c r="O125" s="83"/>
      <c r="P125" s="83"/>
      <c r="Q125" s="83"/>
      <c r="R125" s="83"/>
      <c r="S125" s="83"/>
      <c r="T125" s="83"/>
      <c r="U125" s="83"/>
      <c r="V125" s="83"/>
      <c r="W125" s="83"/>
      <c r="X125" s="83"/>
      <c r="Y125" s="83"/>
      <c r="Z125" s="83"/>
      <c r="AA125" s="83"/>
      <c r="AB125" s="83"/>
      <c r="AC125" s="83"/>
      <c r="AD125" s="83"/>
      <c r="AE125" s="83"/>
      <c r="AF125" s="83"/>
      <c r="AG125" s="83"/>
      <c r="AH125" s="83"/>
      <c r="AI125" s="83"/>
      <c r="AJ125" s="83"/>
      <c r="AK125" s="83"/>
      <c r="AL125" s="83"/>
      <c r="AM125" s="83"/>
      <c r="AN125" s="83"/>
      <c r="AO125" s="83"/>
      <c r="AP125" s="83"/>
      <c r="AQ125" s="83"/>
      <c r="AR125" s="83"/>
      <c r="AS125" s="83"/>
      <c r="AT125" s="83"/>
      <c r="AU125" s="83"/>
      <c r="AV125" s="83"/>
      <c r="AW125" s="83"/>
      <c r="AX125" s="83"/>
      <c r="AY125" s="83"/>
      <c r="AZ125" s="83"/>
      <c r="BA125" s="83"/>
      <c r="BB125" s="83"/>
      <c r="BC125" s="83"/>
      <c r="BD125" s="83"/>
      <c r="BE125" s="83"/>
      <c r="BF125" s="83"/>
      <c r="BG125" s="83"/>
      <c r="BH125" s="83"/>
      <c r="BI125" s="83"/>
      <c r="BJ125" s="83"/>
      <c r="BK125" s="83"/>
      <c r="BL125" s="83"/>
      <c r="BM125" s="83"/>
      <c r="BN125" s="83"/>
      <c r="BO125" s="83"/>
      <c r="BP125" s="83"/>
      <c r="BQ125" s="83"/>
      <c r="BR125" s="83"/>
      <c r="BS125" s="83"/>
      <c r="BT125" s="83"/>
      <c r="BU125" s="83"/>
      <c r="BV125" s="83"/>
      <c r="BW125" s="83"/>
      <c r="BX125" s="83"/>
      <c r="BY125" s="83"/>
      <c r="BZ125" s="83"/>
      <c r="CA125" s="83"/>
      <c r="CB125" s="83"/>
      <c r="CC125" s="83"/>
      <c r="CD125" s="83"/>
      <c r="CE125" s="83"/>
      <c r="CF125" s="83"/>
      <c r="CG125" s="83"/>
      <c r="CH125" s="83"/>
    </row>
    <row r="126" spans="1:86" s="98" customFormat="1" ht="28.5" customHeight="1" x14ac:dyDescent="0.25">
      <c r="A126" s="118" t="s">
        <v>9</v>
      </c>
      <c r="B126" s="115" t="s">
        <v>167</v>
      </c>
      <c r="C126" s="182" t="s">
        <v>168</v>
      </c>
      <c r="D126" s="56" t="s">
        <v>46</v>
      </c>
      <c r="E126" s="59">
        <v>6000</v>
      </c>
      <c r="F126" s="83"/>
      <c r="G126" s="4"/>
      <c r="H126" s="83"/>
      <c r="I126" s="83"/>
      <c r="J126" s="83"/>
      <c r="K126" s="83"/>
      <c r="L126" s="83"/>
      <c r="M126" s="83"/>
      <c r="N126" s="83"/>
      <c r="O126" s="83"/>
      <c r="P126" s="83"/>
      <c r="Q126" s="83"/>
      <c r="R126" s="83"/>
      <c r="S126" s="83"/>
      <c r="T126" s="83"/>
      <c r="U126" s="83"/>
      <c r="V126" s="83"/>
      <c r="W126" s="83"/>
      <c r="X126" s="83"/>
      <c r="Y126" s="83"/>
      <c r="Z126" s="83"/>
      <c r="AA126" s="83"/>
      <c r="AB126" s="83"/>
      <c r="AC126" s="83"/>
      <c r="AD126" s="83"/>
      <c r="AE126" s="83"/>
      <c r="AF126" s="83"/>
      <c r="AG126" s="83"/>
      <c r="AH126" s="83"/>
      <c r="AI126" s="83"/>
      <c r="AJ126" s="83"/>
      <c r="AK126" s="83"/>
      <c r="AL126" s="83"/>
      <c r="AM126" s="83"/>
      <c r="AN126" s="83"/>
      <c r="AO126" s="83"/>
      <c r="AP126" s="83"/>
      <c r="AQ126" s="83"/>
      <c r="AR126" s="83"/>
      <c r="AS126" s="83"/>
      <c r="AT126" s="83"/>
      <c r="AU126" s="83"/>
      <c r="AV126" s="83"/>
      <c r="AW126" s="83"/>
      <c r="AX126" s="83"/>
      <c r="AY126" s="83"/>
      <c r="AZ126" s="83"/>
      <c r="BA126" s="83"/>
      <c r="BB126" s="83"/>
      <c r="BC126" s="83"/>
      <c r="BD126" s="83"/>
      <c r="BE126" s="83"/>
      <c r="BF126" s="83"/>
      <c r="BG126" s="83"/>
      <c r="BH126" s="83"/>
      <c r="BI126" s="83"/>
      <c r="BJ126" s="83"/>
      <c r="BK126" s="83"/>
      <c r="BL126" s="83"/>
      <c r="BM126" s="83"/>
      <c r="BN126" s="83"/>
      <c r="BO126" s="83"/>
      <c r="BP126" s="83"/>
      <c r="BQ126" s="83"/>
      <c r="BR126" s="83"/>
      <c r="BS126" s="83"/>
      <c r="BT126" s="83"/>
      <c r="BU126" s="83"/>
      <c r="BV126" s="83"/>
      <c r="BW126" s="83"/>
      <c r="BX126" s="83"/>
      <c r="BY126" s="83"/>
      <c r="BZ126" s="83"/>
      <c r="CA126" s="83"/>
      <c r="CB126" s="83"/>
      <c r="CC126" s="83"/>
      <c r="CD126" s="83"/>
      <c r="CE126" s="83"/>
      <c r="CF126" s="83"/>
      <c r="CG126" s="83"/>
      <c r="CH126" s="83"/>
    </row>
    <row r="127" spans="1:86" s="98" customFormat="1" ht="20.100000000000001" customHeight="1" x14ac:dyDescent="0.25">
      <c r="A127" s="118" t="s">
        <v>9</v>
      </c>
      <c r="B127" s="119" t="s">
        <v>52</v>
      </c>
      <c r="C127" s="27" t="s">
        <v>169</v>
      </c>
      <c r="D127" s="56" t="s">
        <v>170</v>
      </c>
      <c r="E127" s="59">
        <v>2230</v>
      </c>
      <c r="F127" s="83"/>
      <c r="G127" s="4"/>
      <c r="H127" s="83"/>
      <c r="I127" s="83"/>
      <c r="J127" s="83"/>
      <c r="K127" s="83"/>
      <c r="L127" s="83"/>
      <c r="M127" s="83"/>
      <c r="N127" s="83"/>
      <c r="O127" s="83"/>
      <c r="P127" s="83"/>
      <c r="Q127" s="83"/>
      <c r="R127" s="83"/>
      <c r="S127" s="83"/>
      <c r="T127" s="83"/>
      <c r="U127" s="83"/>
      <c r="V127" s="83"/>
      <c r="W127" s="83"/>
      <c r="X127" s="83"/>
      <c r="Y127" s="83"/>
      <c r="Z127" s="83"/>
      <c r="AA127" s="83"/>
      <c r="AB127" s="83"/>
      <c r="AC127" s="83"/>
      <c r="AD127" s="83"/>
      <c r="AE127" s="83"/>
      <c r="AF127" s="83"/>
      <c r="AG127" s="83"/>
      <c r="AH127" s="83"/>
      <c r="AI127" s="83"/>
      <c r="AJ127" s="83"/>
      <c r="AK127" s="83"/>
      <c r="AL127" s="83"/>
      <c r="AM127" s="83"/>
      <c r="AN127" s="83"/>
      <c r="AO127" s="83"/>
      <c r="AP127" s="83"/>
      <c r="AQ127" s="83"/>
      <c r="AR127" s="83"/>
      <c r="AS127" s="83"/>
      <c r="AT127" s="83"/>
      <c r="AU127" s="83"/>
      <c r="AV127" s="83"/>
      <c r="AW127" s="83"/>
      <c r="AX127" s="83"/>
      <c r="AY127" s="83"/>
      <c r="AZ127" s="83"/>
      <c r="BA127" s="83"/>
      <c r="BB127" s="83"/>
      <c r="BC127" s="83"/>
      <c r="BD127" s="83"/>
      <c r="BE127" s="83"/>
      <c r="BF127" s="83"/>
      <c r="BG127" s="83"/>
      <c r="BH127" s="83"/>
      <c r="BI127" s="83"/>
      <c r="BJ127" s="83"/>
      <c r="BK127" s="83"/>
      <c r="BL127" s="83"/>
      <c r="BM127" s="83"/>
      <c r="BN127" s="83"/>
      <c r="BO127" s="83"/>
      <c r="BP127" s="83"/>
      <c r="BQ127" s="83"/>
      <c r="BR127" s="83"/>
      <c r="BS127" s="83"/>
      <c r="BT127" s="83"/>
      <c r="BU127" s="83"/>
      <c r="BV127" s="83"/>
      <c r="BW127" s="83"/>
      <c r="BX127" s="83"/>
      <c r="BY127" s="83"/>
      <c r="BZ127" s="83"/>
      <c r="CA127" s="83"/>
      <c r="CB127" s="83"/>
      <c r="CC127" s="83"/>
      <c r="CD127" s="83"/>
      <c r="CE127" s="83"/>
      <c r="CF127" s="83"/>
      <c r="CG127" s="83"/>
      <c r="CH127" s="83"/>
    </row>
    <row r="128" spans="1:86" ht="20.100000000000001" customHeight="1" x14ac:dyDescent="0.25">
      <c r="A128" s="118" t="s">
        <v>9</v>
      </c>
      <c r="B128" s="120" t="s">
        <v>28</v>
      </c>
      <c r="C128" s="27" t="s">
        <v>171</v>
      </c>
      <c r="D128" s="121" t="s">
        <v>101</v>
      </c>
      <c r="E128" s="59">
        <v>182</v>
      </c>
      <c r="F128" s="83"/>
      <c r="H128" s="83"/>
      <c r="I128" s="83"/>
      <c r="J128" s="83"/>
      <c r="K128" s="83"/>
      <c r="L128" s="83"/>
      <c r="M128" s="83"/>
      <c r="N128" s="83"/>
      <c r="O128" s="83"/>
      <c r="P128" s="83"/>
      <c r="Q128" s="83"/>
      <c r="R128" s="83"/>
      <c r="S128" s="83"/>
      <c r="T128" s="83"/>
      <c r="U128" s="83"/>
      <c r="V128" s="83"/>
      <c r="W128" s="83"/>
      <c r="X128" s="83"/>
      <c r="Y128" s="83"/>
      <c r="Z128" s="83"/>
      <c r="AA128" s="83"/>
      <c r="AB128" s="83"/>
      <c r="AC128" s="83"/>
      <c r="AD128" s="83"/>
      <c r="AE128" s="83"/>
      <c r="AF128" s="83"/>
      <c r="AG128" s="83"/>
      <c r="AH128" s="83"/>
      <c r="AI128" s="83"/>
      <c r="AJ128" s="83"/>
      <c r="AK128" s="83"/>
      <c r="AL128" s="83"/>
      <c r="AM128" s="83"/>
      <c r="AN128" s="83"/>
      <c r="AO128" s="83"/>
      <c r="AP128" s="83"/>
      <c r="AQ128" s="83"/>
      <c r="AR128" s="83"/>
      <c r="AS128" s="83"/>
      <c r="AT128" s="83"/>
      <c r="AU128" s="83"/>
      <c r="AV128" s="83"/>
      <c r="AW128" s="83"/>
      <c r="AX128" s="83"/>
      <c r="AY128" s="83"/>
      <c r="AZ128" s="83"/>
      <c r="BA128" s="83"/>
      <c r="BB128" s="83"/>
      <c r="BC128" s="83"/>
      <c r="BD128" s="83"/>
      <c r="BE128" s="83"/>
      <c r="BF128" s="83"/>
      <c r="BG128" s="83"/>
      <c r="BH128" s="83"/>
      <c r="BI128" s="83"/>
      <c r="BJ128" s="83"/>
      <c r="BK128" s="83"/>
      <c r="BL128" s="83"/>
      <c r="BM128" s="83"/>
      <c r="BN128" s="83"/>
      <c r="BO128" s="83"/>
      <c r="BP128" s="83"/>
      <c r="BQ128" s="83"/>
      <c r="BR128" s="83"/>
      <c r="BS128" s="83"/>
      <c r="BT128" s="83"/>
      <c r="BU128" s="83"/>
      <c r="BV128" s="83"/>
      <c r="BW128" s="83"/>
      <c r="BX128" s="83"/>
      <c r="BY128" s="83"/>
      <c r="BZ128" s="83"/>
      <c r="CA128" s="83"/>
      <c r="CB128" s="83"/>
      <c r="CC128" s="83"/>
      <c r="CD128" s="83"/>
      <c r="CE128" s="83"/>
      <c r="CF128" s="83"/>
      <c r="CG128" s="83"/>
      <c r="CH128" s="83"/>
    </row>
    <row r="129" spans="1:86" ht="20.100000000000001" customHeight="1" x14ac:dyDescent="0.25">
      <c r="A129" s="118" t="s">
        <v>9</v>
      </c>
      <c r="B129" s="21" t="s">
        <v>29</v>
      </c>
      <c r="C129" s="23" t="s">
        <v>172</v>
      </c>
      <c r="D129" s="122" t="s">
        <v>361</v>
      </c>
      <c r="E129" s="59">
        <v>2500</v>
      </c>
      <c r="F129" s="83"/>
      <c r="H129" s="83"/>
      <c r="I129" s="83"/>
      <c r="J129" s="83"/>
      <c r="K129" s="83"/>
      <c r="L129" s="83"/>
      <c r="M129" s="83"/>
      <c r="N129" s="83"/>
      <c r="O129" s="83"/>
      <c r="P129" s="83"/>
      <c r="Q129" s="83"/>
      <c r="R129" s="83"/>
      <c r="S129" s="83"/>
      <c r="T129" s="83"/>
      <c r="U129" s="83"/>
      <c r="V129" s="83"/>
      <c r="W129" s="83"/>
      <c r="X129" s="83"/>
      <c r="Y129" s="83"/>
      <c r="Z129" s="83"/>
      <c r="AA129" s="83"/>
      <c r="AB129" s="83"/>
      <c r="AC129" s="83"/>
      <c r="AD129" s="83"/>
      <c r="AE129" s="83"/>
      <c r="AF129" s="83"/>
      <c r="AG129" s="83"/>
      <c r="AH129" s="83"/>
      <c r="AI129" s="83"/>
      <c r="AJ129" s="83"/>
      <c r="AK129" s="83"/>
      <c r="AL129" s="83"/>
      <c r="AM129" s="83"/>
      <c r="AN129" s="83"/>
      <c r="AO129" s="83"/>
      <c r="AP129" s="83"/>
      <c r="AQ129" s="83"/>
      <c r="AR129" s="83"/>
      <c r="AS129" s="83"/>
      <c r="AT129" s="83"/>
      <c r="AU129" s="83"/>
      <c r="AV129" s="83"/>
      <c r="AW129" s="83"/>
      <c r="AX129" s="83"/>
      <c r="AY129" s="83"/>
      <c r="AZ129" s="83"/>
      <c r="BA129" s="83"/>
      <c r="BB129" s="83"/>
      <c r="BC129" s="83"/>
      <c r="BD129" s="83"/>
      <c r="BE129" s="83"/>
      <c r="BF129" s="83"/>
      <c r="BG129" s="83"/>
      <c r="BH129" s="83"/>
      <c r="BI129" s="83"/>
      <c r="BJ129" s="83"/>
      <c r="BK129" s="83"/>
      <c r="BL129" s="83"/>
      <c r="BM129" s="83"/>
      <c r="BN129" s="83"/>
      <c r="BO129" s="83"/>
      <c r="BP129" s="83"/>
      <c r="BQ129" s="83"/>
      <c r="BR129" s="83"/>
      <c r="BS129" s="83"/>
      <c r="BT129" s="83"/>
      <c r="BU129" s="83"/>
      <c r="BV129" s="83"/>
      <c r="BW129" s="83"/>
      <c r="BX129" s="83"/>
      <c r="BY129" s="83"/>
      <c r="BZ129" s="83"/>
      <c r="CA129" s="83"/>
      <c r="CB129" s="83"/>
      <c r="CC129" s="83"/>
      <c r="CD129" s="83"/>
      <c r="CE129" s="83"/>
      <c r="CF129" s="83"/>
      <c r="CG129" s="83"/>
      <c r="CH129" s="83"/>
    </row>
    <row r="130" spans="1:86" ht="20.100000000000001" customHeight="1" x14ac:dyDescent="0.25">
      <c r="A130" s="118" t="s">
        <v>9</v>
      </c>
      <c r="B130" s="21"/>
      <c r="C130" s="27" t="s">
        <v>338</v>
      </c>
      <c r="D130" s="117" t="s">
        <v>88</v>
      </c>
      <c r="E130" s="59">
        <v>2201</v>
      </c>
      <c r="F130" s="83"/>
      <c r="H130" s="83"/>
      <c r="I130" s="83"/>
      <c r="J130" s="83"/>
      <c r="K130" s="83"/>
      <c r="L130" s="83"/>
      <c r="M130" s="83"/>
      <c r="N130" s="83"/>
      <c r="O130" s="83"/>
      <c r="P130" s="83"/>
      <c r="Q130" s="83"/>
      <c r="R130" s="83"/>
      <c r="S130" s="83"/>
      <c r="T130" s="83"/>
      <c r="U130" s="83"/>
      <c r="V130" s="83"/>
      <c r="W130" s="83"/>
      <c r="X130" s="83"/>
      <c r="Y130" s="83"/>
      <c r="Z130" s="83"/>
      <c r="AA130" s="83"/>
      <c r="AB130" s="83"/>
      <c r="AC130" s="83"/>
      <c r="AD130" s="83"/>
      <c r="AE130" s="83"/>
      <c r="AF130" s="83"/>
      <c r="AG130" s="83"/>
      <c r="AH130" s="83"/>
      <c r="AI130" s="83"/>
      <c r="AJ130" s="83"/>
      <c r="AK130" s="83"/>
      <c r="AL130" s="83"/>
      <c r="AM130" s="83"/>
      <c r="AN130" s="83"/>
      <c r="AO130" s="83"/>
      <c r="AP130" s="83"/>
      <c r="AQ130" s="83"/>
      <c r="AR130" s="83"/>
      <c r="AS130" s="83"/>
      <c r="AT130" s="83"/>
      <c r="AU130" s="83"/>
      <c r="AV130" s="83"/>
      <c r="AW130" s="83"/>
      <c r="AX130" s="83"/>
      <c r="AY130" s="83"/>
      <c r="AZ130" s="83"/>
      <c r="BA130" s="83"/>
      <c r="BB130" s="83"/>
      <c r="BC130" s="83"/>
      <c r="BD130" s="83"/>
      <c r="BE130" s="83"/>
      <c r="BF130" s="83"/>
      <c r="BG130" s="83"/>
      <c r="BH130" s="83"/>
      <c r="BI130" s="83"/>
      <c r="BJ130" s="83"/>
      <c r="BK130" s="83"/>
      <c r="BL130" s="83"/>
      <c r="BM130" s="83"/>
      <c r="BN130" s="83"/>
      <c r="BO130" s="83"/>
      <c r="BP130" s="83"/>
      <c r="BQ130" s="83"/>
      <c r="BR130" s="83"/>
      <c r="BS130" s="83"/>
      <c r="BT130" s="83"/>
      <c r="BU130" s="83"/>
      <c r="BV130" s="83"/>
      <c r="BW130" s="83"/>
      <c r="BX130" s="83"/>
      <c r="BY130" s="83"/>
      <c r="BZ130" s="83"/>
      <c r="CA130" s="83"/>
      <c r="CB130" s="83"/>
      <c r="CC130" s="83"/>
      <c r="CD130" s="83"/>
      <c r="CE130" s="83"/>
      <c r="CF130" s="83"/>
      <c r="CG130" s="83"/>
      <c r="CH130" s="83"/>
    </row>
    <row r="131" spans="1:86" ht="20.100000000000001" customHeight="1" x14ac:dyDescent="0.25">
      <c r="A131" s="118" t="s">
        <v>9</v>
      </c>
      <c r="B131" s="30" t="s">
        <v>331</v>
      </c>
      <c r="C131" s="27" t="s">
        <v>330</v>
      </c>
      <c r="D131" s="121" t="s">
        <v>106</v>
      </c>
      <c r="E131" s="59">
        <v>6793</v>
      </c>
      <c r="F131" s="83"/>
      <c r="H131" s="83"/>
      <c r="I131" s="83"/>
      <c r="J131" s="83"/>
      <c r="K131" s="83"/>
      <c r="L131" s="83"/>
      <c r="M131" s="83"/>
      <c r="N131" s="83"/>
      <c r="O131" s="83"/>
      <c r="P131" s="83"/>
      <c r="Q131" s="83"/>
      <c r="R131" s="83"/>
      <c r="S131" s="83"/>
      <c r="T131" s="83"/>
      <c r="U131" s="83"/>
      <c r="V131" s="83"/>
      <c r="W131" s="83"/>
      <c r="X131" s="83"/>
      <c r="Y131" s="83"/>
      <c r="Z131" s="83"/>
      <c r="AA131" s="83"/>
      <c r="AB131" s="83"/>
      <c r="AC131" s="83"/>
      <c r="AD131" s="83"/>
      <c r="AE131" s="83"/>
      <c r="AF131" s="83"/>
      <c r="AG131" s="83"/>
      <c r="AH131" s="83"/>
      <c r="AI131" s="83"/>
      <c r="AJ131" s="83"/>
      <c r="AK131" s="83"/>
      <c r="AL131" s="83"/>
      <c r="AM131" s="83"/>
      <c r="AN131" s="83"/>
      <c r="AO131" s="83"/>
      <c r="AP131" s="83"/>
      <c r="AQ131" s="83"/>
      <c r="AR131" s="83"/>
      <c r="AS131" s="83"/>
      <c r="AT131" s="83"/>
      <c r="AU131" s="83"/>
      <c r="AV131" s="83"/>
      <c r="AW131" s="83"/>
      <c r="AX131" s="83"/>
      <c r="AY131" s="83"/>
      <c r="AZ131" s="83"/>
      <c r="BA131" s="83"/>
      <c r="BB131" s="83"/>
      <c r="BC131" s="83"/>
      <c r="BD131" s="83"/>
      <c r="BE131" s="83"/>
      <c r="BF131" s="83"/>
      <c r="BG131" s="83"/>
      <c r="BH131" s="83"/>
      <c r="BI131" s="83"/>
      <c r="BJ131" s="83"/>
      <c r="BK131" s="83"/>
      <c r="BL131" s="83"/>
      <c r="BM131" s="83"/>
      <c r="BN131" s="83"/>
      <c r="BO131" s="83"/>
      <c r="BP131" s="83"/>
      <c r="BQ131" s="83"/>
      <c r="BR131" s="83"/>
      <c r="BS131" s="83"/>
      <c r="BT131" s="83"/>
      <c r="BU131" s="83"/>
      <c r="BV131" s="83"/>
      <c r="BW131" s="83"/>
      <c r="BX131" s="83"/>
      <c r="BY131" s="83"/>
      <c r="BZ131" s="83"/>
      <c r="CA131" s="83"/>
      <c r="CB131" s="83"/>
      <c r="CC131" s="83"/>
      <c r="CD131" s="83"/>
      <c r="CE131" s="83"/>
      <c r="CF131" s="83"/>
      <c r="CG131" s="83"/>
      <c r="CH131" s="83"/>
    </row>
    <row r="132" spans="1:86" ht="20.100000000000001" customHeight="1" thickBot="1" x14ac:dyDescent="0.3">
      <c r="A132" s="118" t="s">
        <v>9</v>
      </c>
      <c r="B132" s="30" t="s">
        <v>362</v>
      </c>
      <c r="C132" s="123" t="s">
        <v>363</v>
      </c>
      <c r="D132" s="121" t="s">
        <v>364</v>
      </c>
      <c r="E132" s="59">
        <v>350</v>
      </c>
      <c r="F132" s="83"/>
      <c r="H132" s="83"/>
      <c r="I132" s="83"/>
      <c r="J132" s="83"/>
      <c r="K132" s="83"/>
      <c r="L132" s="83"/>
      <c r="M132" s="83"/>
      <c r="N132" s="83"/>
      <c r="O132" s="83"/>
      <c r="P132" s="83"/>
      <c r="Q132" s="83"/>
      <c r="R132" s="83"/>
      <c r="S132" s="83"/>
      <c r="T132" s="83"/>
      <c r="U132" s="83"/>
      <c r="V132" s="83"/>
      <c r="W132" s="83"/>
      <c r="X132" s="83"/>
      <c r="Y132" s="83"/>
      <c r="Z132" s="83"/>
      <c r="AA132" s="83"/>
      <c r="AB132" s="83"/>
      <c r="AC132" s="83"/>
      <c r="AD132" s="83"/>
      <c r="AE132" s="83"/>
      <c r="AF132" s="83"/>
      <c r="AG132" s="83"/>
      <c r="AH132" s="83"/>
      <c r="AI132" s="83"/>
      <c r="AJ132" s="83"/>
      <c r="AK132" s="83"/>
      <c r="AL132" s="83"/>
      <c r="AM132" s="83"/>
      <c r="AN132" s="83"/>
      <c r="AO132" s="83"/>
      <c r="AP132" s="83"/>
      <c r="AQ132" s="83"/>
      <c r="AR132" s="83"/>
      <c r="AS132" s="83"/>
      <c r="AT132" s="83"/>
      <c r="AU132" s="83"/>
      <c r="AV132" s="83"/>
      <c r="AW132" s="83"/>
      <c r="AX132" s="83"/>
      <c r="AY132" s="83"/>
      <c r="AZ132" s="83"/>
      <c r="BA132" s="83"/>
      <c r="BB132" s="83"/>
      <c r="BC132" s="83"/>
      <c r="BD132" s="83"/>
      <c r="BE132" s="83"/>
      <c r="BF132" s="83"/>
      <c r="BG132" s="83"/>
      <c r="BH132" s="83"/>
      <c r="BI132" s="83"/>
      <c r="BJ132" s="83"/>
      <c r="BK132" s="83"/>
      <c r="BL132" s="83"/>
      <c r="BM132" s="83"/>
      <c r="BN132" s="83"/>
      <c r="BO132" s="83"/>
      <c r="BP132" s="83"/>
      <c r="BQ132" s="83"/>
      <c r="BR132" s="83"/>
      <c r="BS132" s="83"/>
      <c r="BT132" s="83"/>
      <c r="BU132" s="83"/>
      <c r="BV132" s="83"/>
      <c r="BW132" s="83"/>
      <c r="BX132" s="83"/>
      <c r="BY132" s="83"/>
      <c r="BZ132" s="83"/>
      <c r="CA132" s="83"/>
      <c r="CB132" s="83"/>
      <c r="CC132" s="83"/>
      <c r="CD132" s="83"/>
      <c r="CE132" s="83"/>
      <c r="CF132" s="83"/>
      <c r="CG132" s="83"/>
      <c r="CH132" s="83"/>
    </row>
    <row r="133" spans="1:86" ht="20.100000000000001" customHeight="1" thickBot="1" x14ac:dyDescent="0.3">
      <c r="A133" s="36" t="s">
        <v>7</v>
      </c>
      <c r="B133" s="37"/>
      <c r="C133" s="46"/>
      <c r="D133" s="38"/>
      <c r="E133" s="39">
        <f>SUM(E118:E132)</f>
        <v>40258</v>
      </c>
      <c r="F133" s="83"/>
      <c r="H133" s="83"/>
      <c r="I133" s="83"/>
      <c r="J133" s="83"/>
      <c r="K133" s="83"/>
      <c r="L133" s="83"/>
      <c r="M133" s="83"/>
      <c r="N133" s="83"/>
      <c r="O133" s="83"/>
      <c r="P133" s="83"/>
      <c r="Q133" s="83"/>
      <c r="R133" s="83"/>
      <c r="S133" s="83"/>
      <c r="T133" s="83"/>
      <c r="U133" s="83"/>
      <c r="V133" s="83"/>
      <c r="W133" s="83"/>
      <c r="X133" s="83"/>
      <c r="Y133" s="83"/>
      <c r="Z133" s="83"/>
      <c r="AA133" s="83"/>
      <c r="AB133" s="83"/>
      <c r="AC133" s="83"/>
      <c r="AD133" s="83"/>
      <c r="AE133" s="83"/>
      <c r="AF133" s="83"/>
      <c r="AG133" s="83"/>
      <c r="AH133" s="83"/>
      <c r="AI133" s="83"/>
      <c r="AJ133" s="83"/>
      <c r="AK133" s="83"/>
      <c r="AL133" s="83"/>
      <c r="AM133" s="83"/>
      <c r="AN133" s="83"/>
      <c r="AO133" s="83"/>
      <c r="AP133" s="83"/>
      <c r="AQ133" s="83"/>
      <c r="AR133" s="83"/>
      <c r="AS133" s="83"/>
      <c r="AT133" s="83"/>
      <c r="AU133" s="83"/>
      <c r="AV133" s="83"/>
      <c r="AW133" s="83"/>
      <c r="AX133" s="83"/>
      <c r="AY133" s="83"/>
      <c r="AZ133" s="83"/>
      <c r="BA133" s="83"/>
      <c r="BB133" s="83"/>
      <c r="BC133" s="83"/>
      <c r="BD133" s="83"/>
      <c r="BE133" s="83"/>
      <c r="BF133" s="83"/>
      <c r="BG133" s="83"/>
      <c r="BH133" s="83"/>
      <c r="BI133" s="83"/>
      <c r="BJ133" s="83"/>
      <c r="BK133" s="83"/>
      <c r="BL133" s="83"/>
      <c r="BM133" s="83"/>
      <c r="BN133" s="83"/>
      <c r="BO133" s="83"/>
      <c r="BP133" s="83"/>
      <c r="BQ133" s="83"/>
      <c r="BR133" s="83"/>
      <c r="BS133" s="83"/>
      <c r="BT133" s="83"/>
      <c r="BU133" s="83"/>
      <c r="BV133" s="83"/>
      <c r="BW133" s="83"/>
      <c r="BX133" s="83"/>
      <c r="BY133" s="83"/>
      <c r="BZ133" s="83"/>
      <c r="CA133" s="83"/>
      <c r="CB133" s="83"/>
      <c r="CC133" s="83"/>
      <c r="CD133" s="83"/>
      <c r="CE133" s="83"/>
      <c r="CF133" s="83"/>
      <c r="CG133" s="83"/>
      <c r="CH133" s="83"/>
    </row>
    <row r="134" spans="1:86" s="83" customFormat="1" ht="39.950000000000003" customHeight="1" thickBot="1" x14ac:dyDescent="0.3">
      <c r="A134" s="291" t="s">
        <v>16</v>
      </c>
      <c r="B134" s="292"/>
      <c r="C134" s="292"/>
      <c r="D134" s="79"/>
      <c r="E134" s="124">
        <f>E133</f>
        <v>40258</v>
      </c>
      <c r="G134" s="4"/>
    </row>
    <row r="135" spans="1:86" s="83" customFormat="1" ht="20.100000000000001" customHeight="1" thickBot="1" x14ac:dyDescent="0.3">
      <c r="A135" s="125"/>
      <c r="B135" s="125"/>
      <c r="C135" s="125"/>
      <c r="D135" s="41"/>
      <c r="E135" s="126"/>
      <c r="G135" s="4"/>
    </row>
    <row r="136" spans="1:86" s="110" customFormat="1" ht="39.950000000000003" customHeight="1" thickBot="1" x14ac:dyDescent="0.35">
      <c r="A136" s="80"/>
      <c r="B136" s="81"/>
      <c r="C136" s="81" t="s">
        <v>14</v>
      </c>
      <c r="D136" s="81"/>
      <c r="E136" s="52"/>
      <c r="F136" s="83"/>
      <c r="G136" s="4"/>
      <c r="H136" s="83"/>
      <c r="I136" s="83"/>
      <c r="J136" s="83"/>
      <c r="K136" s="83"/>
      <c r="L136" s="83"/>
      <c r="M136" s="83"/>
      <c r="N136" s="83"/>
      <c r="O136" s="83"/>
      <c r="P136" s="83"/>
      <c r="Q136" s="83"/>
      <c r="R136" s="83"/>
      <c r="S136" s="83"/>
      <c r="T136" s="83"/>
      <c r="U136" s="83"/>
      <c r="V136" s="83"/>
      <c r="W136" s="83"/>
      <c r="X136" s="83"/>
      <c r="Y136" s="83"/>
      <c r="Z136" s="83"/>
      <c r="AA136" s="83"/>
      <c r="AB136" s="83"/>
      <c r="AC136" s="83"/>
      <c r="AD136" s="83"/>
      <c r="AE136" s="83"/>
      <c r="AF136" s="83"/>
      <c r="AG136" s="83"/>
      <c r="AH136" s="83"/>
      <c r="AI136" s="83"/>
      <c r="AJ136" s="83"/>
      <c r="AK136" s="83"/>
      <c r="AL136" s="83"/>
      <c r="AM136" s="83"/>
      <c r="AN136" s="83"/>
      <c r="AO136" s="83"/>
      <c r="AP136" s="83"/>
      <c r="AQ136" s="83"/>
      <c r="AR136" s="83"/>
      <c r="AS136" s="83"/>
      <c r="AT136" s="83"/>
      <c r="AU136" s="83"/>
      <c r="AV136" s="83"/>
      <c r="AW136" s="83"/>
      <c r="AX136" s="83"/>
      <c r="AY136" s="83"/>
      <c r="AZ136" s="83"/>
      <c r="BA136" s="83"/>
      <c r="BB136" s="83"/>
      <c r="BC136" s="83"/>
      <c r="BD136" s="83"/>
      <c r="BE136" s="83"/>
      <c r="BF136" s="83"/>
      <c r="BG136" s="83"/>
      <c r="BH136" s="83"/>
      <c r="BI136" s="83"/>
      <c r="BJ136" s="83"/>
      <c r="BK136" s="83"/>
      <c r="BL136" s="83"/>
      <c r="BM136" s="83"/>
      <c r="BN136" s="83"/>
      <c r="BO136" s="83"/>
      <c r="BP136" s="83"/>
      <c r="BQ136" s="83"/>
      <c r="BR136" s="83"/>
      <c r="BS136" s="83"/>
      <c r="BT136" s="83"/>
      <c r="BU136" s="83"/>
      <c r="BV136" s="83"/>
      <c r="BW136" s="83"/>
      <c r="BX136" s="83"/>
      <c r="BY136" s="83"/>
      <c r="BZ136" s="83"/>
      <c r="CA136" s="83"/>
      <c r="CB136" s="83"/>
      <c r="CC136" s="83"/>
      <c r="CD136" s="83"/>
      <c r="CE136" s="83"/>
      <c r="CF136" s="83"/>
      <c r="CG136" s="83"/>
      <c r="CH136" s="83"/>
    </row>
    <row r="137" spans="1:86" s="113" customFormat="1" ht="39.950000000000003" customHeight="1" thickBot="1" x14ac:dyDescent="0.3">
      <c r="A137" s="127"/>
      <c r="B137" s="16"/>
      <c r="C137" s="41" t="s">
        <v>131</v>
      </c>
      <c r="D137" s="128"/>
      <c r="E137" s="129"/>
      <c r="F137" s="83"/>
      <c r="G137" s="4"/>
      <c r="H137" s="83"/>
      <c r="I137" s="83"/>
      <c r="J137" s="83"/>
      <c r="K137" s="83"/>
      <c r="L137" s="83"/>
      <c r="M137" s="83"/>
      <c r="N137" s="83"/>
      <c r="O137" s="83"/>
      <c r="P137" s="83"/>
      <c r="Q137" s="83"/>
      <c r="R137" s="83"/>
      <c r="S137" s="83"/>
      <c r="T137" s="83"/>
      <c r="U137" s="83"/>
      <c r="V137" s="83"/>
      <c r="W137" s="83"/>
      <c r="X137" s="83"/>
      <c r="Y137" s="83"/>
      <c r="Z137" s="83"/>
      <c r="AA137" s="83"/>
      <c r="AB137" s="83"/>
      <c r="AC137" s="83"/>
      <c r="AD137" s="83"/>
      <c r="AE137" s="83"/>
      <c r="AF137" s="83"/>
      <c r="AG137" s="83"/>
      <c r="AH137" s="83"/>
      <c r="AI137" s="83"/>
      <c r="AJ137" s="83"/>
      <c r="AK137" s="83"/>
      <c r="AL137" s="83"/>
      <c r="AM137" s="83"/>
      <c r="AN137" s="83"/>
      <c r="AO137" s="83"/>
      <c r="AP137" s="83"/>
      <c r="AQ137" s="83"/>
      <c r="AR137" s="83"/>
      <c r="AS137" s="83"/>
      <c r="AT137" s="83"/>
      <c r="AU137" s="83"/>
      <c r="AV137" s="83"/>
      <c r="AW137" s="83"/>
      <c r="AX137" s="83"/>
      <c r="AY137" s="83"/>
      <c r="AZ137" s="83"/>
      <c r="BA137" s="83"/>
      <c r="BB137" s="83"/>
      <c r="BC137" s="83"/>
      <c r="BD137" s="83"/>
      <c r="BE137" s="83"/>
      <c r="BF137" s="83"/>
      <c r="BG137" s="83"/>
      <c r="BH137" s="83"/>
      <c r="BI137" s="83"/>
      <c r="BJ137" s="83"/>
      <c r="BK137" s="83"/>
      <c r="BL137" s="83"/>
      <c r="BM137" s="83"/>
      <c r="BN137" s="83"/>
      <c r="BO137" s="83"/>
      <c r="BP137" s="83"/>
      <c r="BQ137" s="83"/>
      <c r="BR137" s="83"/>
      <c r="BS137" s="83"/>
      <c r="BT137" s="83"/>
      <c r="BU137" s="83"/>
      <c r="BV137" s="83"/>
      <c r="BW137" s="83"/>
      <c r="BX137" s="83"/>
      <c r="BY137" s="83"/>
      <c r="BZ137" s="83"/>
      <c r="CA137" s="83"/>
      <c r="CB137" s="83"/>
      <c r="CC137" s="83"/>
      <c r="CD137" s="83"/>
      <c r="CE137" s="83"/>
      <c r="CF137" s="83"/>
      <c r="CG137" s="83"/>
      <c r="CH137" s="83"/>
    </row>
    <row r="138" spans="1:86" ht="20.100000000000001" customHeight="1" x14ac:dyDescent="0.2">
      <c r="A138" s="130" t="s">
        <v>287</v>
      </c>
      <c r="B138" s="131"/>
      <c r="C138" s="132" t="s">
        <v>398</v>
      </c>
      <c r="D138" s="133" t="s">
        <v>88</v>
      </c>
      <c r="E138" s="134">
        <v>700</v>
      </c>
    </row>
    <row r="139" spans="1:86" ht="20.100000000000001" customHeight="1" x14ac:dyDescent="0.2">
      <c r="A139" s="130" t="s">
        <v>4</v>
      </c>
      <c r="B139" s="131" t="s">
        <v>173</v>
      </c>
      <c r="C139" s="132" t="s">
        <v>21</v>
      </c>
      <c r="D139" s="133" t="s">
        <v>102</v>
      </c>
      <c r="E139" s="134">
        <v>500</v>
      </c>
    </row>
    <row r="140" spans="1:86" ht="20.100000000000001" customHeight="1" x14ac:dyDescent="0.2">
      <c r="A140" s="130" t="s">
        <v>4</v>
      </c>
      <c r="B140" s="131" t="s">
        <v>42</v>
      </c>
      <c r="C140" s="132" t="s">
        <v>22</v>
      </c>
      <c r="D140" s="133" t="s">
        <v>99</v>
      </c>
      <c r="E140" s="134">
        <v>500</v>
      </c>
    </row>
    <row r="141" spans="1:86" s="139" customFormat="1" ht="19.5" customHeight="1" x14ac:dyDescent="0.2">
      <c r="A141" s="135" t="s">
        <v>4</v>
      </c>
      <c r="B141" s="136" t="s">
        <v>40</v>
      </c>
      <c r="C141" s="137" t="s">
        <v>41</v>
      </c>
      <c r="D141" s="138" t="s">
        <v>99</v>
      </c>
      <c r="E141" s="134">
        <v>1500</v>
      </c>
      <c r="F141" s="2"/>
      <c r="G141" s="140"/>
    </row>
    <row r="142" spans="1:86" s="139" customFormat="1" ht="19.5" customHeight="1" thickBot="1" x14ac:dyDescent="0.25">
      <c r="A142" s="141" t="s">
        <v>4</v>
      </c>
      <c r="B142" s="84" t="s">
        <v>174</v>
      </c>
      <c r="C142" s="142" t="s">
        <v>175</v>
      </c>
      <c r="D142" s="143" t="s">
        <v>99</v>
      </c>
      <c r="E142" s="224">
        <v>1200</v>
      </c>
      <c r="F142" s="2"/>
      <c r="G142" s="144"/>
    </row>
    <row r="143" spans="1:86" s="139" customFormat="1" ht="19.5" customHeight="1" thickBot="1" x14ac:dyDescent="0.25">
      <c r="A143" s="36" t="s">
        <v>27</v>
      </c>
      <c r="B143" s="37"/>
      <c r="C143" s="46"/>
      <c r="D143" s="38"/>
      <c r="E143" s="39">
        <f>SUM(E138:E142)</f>
        <v>4400</v>
      </c>
      <c r="F143" s="2"/>
      <c r="G143" s="140"/>
    </row>
    <row r="144" spans="1:86" s="83" customFormat="1" ht="39.950000000000003" customHeight="1" thickBot="1" x14ac:dyDescent="0.3">
      <c r="A144" s="291" t="s">
        <v>15</v>
      </c>
      <c r="B144" s="292"/>
      <c r="C144" s="292"/>
      <c r="D144" s="79"/>
      <c r="E144" s="47">
        <f>E143</f>
        <v>4400</v>
      </c>
      <c r="G144" s="4"/>
    </row>
    <row r="145" spans="1:86" s="83" customFormat="1" ht="20.100000000000001" customHeight="1" thickBot="1" x14ac:dyDescent="0.3">
      <c r="A145" s="125"/>
      <c r="B145" s="125"/>
      <c r="C145" s="125"/>
      <c r="D145" s="41"/>
      <c r="E145" s="126"/>
      <c r="G145" s="4"/>
    </row>
    <row r="146" spans="1:86" s="113" customFormat="1" ht="46.5" customHeight="1" thickBot="1" x14ac:dyDescent="0.3">
      <c r="A146" s="145" t="s">
        <v>23</v>
      </c>
      <c r="B146" s="146"/>
      <c r="C146" s="146"/>
      <c r="D146" s="147"/>
      <c r="E146" s="148">
        <f>SUM(E23+E54+E113+E134+E144+E65)</f>
        <v>138656.20000000001</v>
      </c>
      <c r="F146" s="83"/>
      <c r="G146" s="4"/>
      <c r="H146" s="83"/>
      <c r="I146" s="83"/>
      <c r="J146" s="83"/>
      <c r="K146" s="83"/>
      <c r="L146" s="83"/>
      <c r="M146" s="83"/>
      <c r="N146" s="83"/>
      <c r="O146" s="83"/>
      <c r="P146" s="83"/>
      <c r="Q146" s="83"/>
      <c r="R146" s="83"/>
      <c r="S146" s="83"/>
      <c r="T146" s="83"/>
      <c r="U146" s="83"/>
      <c r="V146" s="83"/>
      <c r="W146" s="83"/>
      <c r="X146" s="83"/>
      <c r="Y146" s="83"/>
      <c r="Z146" s="83"/>
      <c r="AA146" s="83"/>
      <c r="AB146" s="83"/>
      <c r="AC146" s="83"/>
      <c r="AD146" s="83"/>
      <c r="AE146" s="83"/>
      <c r="AF146" s="83"/>
      <c r="AG146" s="83"/>
      <c r="AH146" s="83"/>
      <c r="AI146" s="83"/>
      <c r="AJ146" s="83"/>
      <c r="AK146" s="83"/>
      <c r="AL146" s="83"/>
      <c r="AM146" s="83"/>
      <c r="AN146" s="83"/>
      <c r="AO146" s="83"/>
      <c r="AP146" s="83"/>
      <c r="AQ146" s="83"/>
      <c r="AR146" s="83"/>
      <c r="AS146" s="83"/>
      <c r="AT146" s="83"/>
      <c r="AU146" s="83"/>
      <c r="AV146" s="83"/>
      <c r="AW146" s="83"/>
      <c r="AX146" s="83"/>
      <c r="AY146" s="83"/>
      <c r="AZ146" s="83"/>
      <c r="BA146" s="83"/>
      <c r="BB146" s="83"/>
      <c r="BC146" s="83"/>
      <c r="BD146" s="83"/>
      <c r="BE146" s="83"/>
      <c r="BF146" s="83"/>
      <c r="BG146" s="83"/>
      <c r="BH146" s="83"/>
      <c r="BI146" s="83"/>
      <c r="BJ146" s="83"/>
      <c r="BK146" s="83"/>
      <c r="BL146" s="83"/>
      <c r="BM146" s="83"/>
      <c r="BN146" s="83"/>
      <c r="BO146" s="83"/>
      <c r="BP146" s="83"/>
      <c r="BQ146" s="83"/>
      <c r="BR146" s="83"/>
      <c r="BS146" s="83"/>
      <c r="BT146" s="83"/>
      <c r="BU146" s="83"/>
      <c r="BV146" s="83"/>
      <c r="BW146" s="83"/>
      <c r="BX146" s="83"/>
      <c r="BY146" s="83"/>
      <c r="BZ146" s="83"/>
      <c r="CA146" s="83"/>
      <c r="CB146" s="83"/>
      <c r="CC146" s="83"/>
      <c r="CD146" s="83"/>
      <c r="CE146" s="83"/>
      <c r="CF146" s="83"/>
      <c r="CG146" s="83"/>
      <c r="CH146" s="83"/>
    </row>
  </sheetData>
  <mergeCells count="10">
    <mergeCell ref="A5:E5"/>
    <mergeCell ref="A6:E6"/>
    <mergeCell ref="A7:E7"/>
    <mergeCell ref="A8:E8"/>
    <mergeCell ref="A144:C144"/>
    <mergeCell ref="A23:C23"/>
    <mergeCell ref="A54:C54"/>
    <mergeCell ref="A65:C65"/>
    <mergeCell ref="A113:C113"/>
    <mergeCell ref="A134:C134"/>
  </mergeCells>
  <phoneticPr fontId="31" type="noConversion"/>
  <printOptions horizontalCentered="1"/>
  <pageMargins left="0.23622047244094491" right="0.23622047244094491" top="7.874015748031496E-2" bottom="7.874015748031496E-2" header="0.31496062992125984" footer="0.31496062992125984"/>
  <pageSetup paperSize="9" scale="70" fitToHeight="3" orientation="landscape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540F54-9E15-492C-BE8D-8D356F747C65}">
  <sheetPr>
    <pageSetUpPr fitToPage="1"/>
  </sheetPr>
  <dimension ref="A1:CS149"/>
  <sheetViews>
    <sheetView topLeftCell="A109" zoomScale="75" zoomScaleNormal="75" workbookViewId="0">
      <selection activeCell="D135" sqref="D135"/>
    </sheetView>
  </sheetViews>
  <sheetFormatPr defaultColWidth="9.140625" defaultRowHeight="12.75" x14ac:dyDescent="0.2"/>
  <cols>
    <col min="1" max="1" width="2.42578125" style="3" customWidth="1"/>
    <col min="2" max="2" width="12.5703125" style="216" customWidth="1"/>
    <col min="3" max="3" width="19.7109375" style="216" customWidth="1"/>
    <col min="4" max="4" width="70.85546875" style="216" customWidth="1"/>
    <col min="5" max="5" width="51.5703125" style="216" customWidth="1"/>
    <col min="6" max="6" width="27.85546875" style="217" customWidth="1"/>
    <col min="7" max="16384" width="9.140625" style="3"/>
  </cols>
  <sheetData>
    <row r="1" spans="1:69" s="152" customFormat="1" ht="23.25" x14ac:dyDescent="0.35">
      <c r="B1" s="298" t="s">
        <v>176</v>
      </c>
      <c r="C1" s="298"/>
      <c r="D1" s="298"/>
      <c r="E1" s="298"/>
      <c r="F1" s="298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</row>
    <row r="2" spans="1:69" s="6" customFormat="1" ht="24.95" customHeight="1" x14ac:dyDescent="0.2">
      <c r="A2" s="298" t="s">
        <v>107</v>
      </c>
      <c r="B2" s="298"/>
      <c r="C2" s="298"/>
      <c r="D2" s="298"/>
      <c r="E2" s="298"/>
      <c r="F2" s="298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</row>
    <row r="3" spans="1:69" ht="15" customHeight="1" thickBot="1" x14ac:dyDescent="0.25">
      <c r="B3" s="153"/>
      <c r="C3" s="149"/>
      <c r="D3" s="150"/>
      <c r="E3" s="151"/>
      <c r="F3" s="154" t="s">
        <v>177</v>
      </c>
    </row>
    <row r="4" spans="1:69" ht="18" customHeight="1" thickBot="1" x14ac:dyDescent="0.25">
      <c r="B4" s="108" t="s">
        <v>0</v>
      </c>
      <c r="C4" s="109" t="s">
        <v>24</v>
      </c>
      <c r="D4" s="108" t="s">
        <v>1</v>
      </c>
      <c r="E4" s="108" t="s">
        <v>2</v>
      </c>
      <c r="F4" s="155"/>
    </row>
    <row r="5" spans="1:69" ht="18" customHeight="1" thickBot="1" x14ac:dyDescent="0.25">
      <c r="B5" s="156"/>
      <c r="C5" s="157"/>
      <c r="D5" s="158" t="s">
        <v>78</v>
      </c>
      <c r="E5" s="157"/>
      <c r="F5" s="159"/>
    </row>
    <row r="6" spans="1:69" s="61" customFormat="1" ht="39.75" customHeight="1" thickBot="1" x14ac:dyDescent="0.35">
      <c r="B6" s="40"/>
      <c r="C6" s="18"/>
      <c r="D6" s="41" t="s">
        <v>298</v>
      </c>
      <c r="E6" s="18"/>
      <c r="F6" s="164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</row>
    <row r="7" spans="1:69" s="61" customFormat="1" ht="18" customHeight="1" x14ac:dyDescent="0.3">
      <c r="B7" s="21" t="s">
        <v>122</v>
      </c>
      <c r="C7" s="21"/>
      <c r="D7" s="44" t="s">
        <v>124</v>
      </c>
      <c r="E7" s="222" t="s">
        <v>46</v>
      </c>
      <c r="F7" s="206">
        <v>1500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</row>
    <row r="8" spans="1:69" s="61" customFormat="1" ht="18" customHeight="1" x14ac:dyDescent="0.3">
      <c r="B8" s="223" t="s">
        <v>122</v>
      </c>
      <c r="C8" s="221"/>
      <c r="D8" s="56" t="s">
        <v>300</v>
      </c>
      <c r="E8" s="56" t="s">
        <v>319</v>
      </c>
      <c r="F8" s="169">
        <v>650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</row>
    <row r="9" spans="1:69" s="61" customFormat="1" ht="18" customHeight="1" x14ac:dyDescent="0.3">
      <c r="B9" s="223" t="s">
        <v>122</v>
      </c>
      <c r="C9" s="221"/>
      <c r="D9" s="56" t="s">
        <v>301</v>
      </c>
      <c r="E9" s="56" t="s">
        <v>320</v>
      </c>
      <c r="F9" s="169">
        <v>810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</row>
    <row r="10" spans="1:69" s="61" customFormat="1" ht="18" customHeight="1" x14ac:dyDescent="0.3">
      <c r="B10" s="223" t="s">
        <v>122</v>
      </c>
      <c r="C10" s="221"/>
      <c r="D10" s="56" t="s">
        <v>302</v>
      </c>
      <c r="E10" s="56" t="s">
        <v>321</v>
      </c>
      <c r="F10" s="169">
        <v>300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</row>
    <row r="11" spans="1:69" s="61" customFormat="1" ht="18" customHeight="1" x14ac:dyDescent="0.3">
      <c r="B11" s="223" t="s">
        <v>122</v>
      </c>
      <c r="C11" s="221"/>
      <c r="D11" s="56" t="s">
        <v>303</v>
      </c>
      <c r="E11" s="56" t="s">
        <v>322</v>
      </c>
      <c r="F11" s="169">
        <v>690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</row>
    <row r="12" spans="1:69" s="61" customFormat="1" ht="18" customHeight="1" x14ac:dyDescent="0.3">
      <c r="B12" s="223" t="s">
        <v>122</v>
      </c>
      <c r="C12" s="221"/>
      <c r="D12" s="56" t="s">
        <v>304</v>
      </c>
      <c r="E12" s="56" t="s">
        <v>324</v>
      </c>
      <c r="F12" s="169">
        <v>650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</row>
    <row r="13" spans="1:69" s="61" customFormat="1" ht="18" customHeight="1" x14ac:dyDescent="0.3">
      <c r="B13" s="223" t="s">
        <v>122</v>
      </c>
      <c r="C13" s="221"/>
      <c r="D13" s="56" t="s">
        <v>305</v>
      </c>
      <c r="E13" s="56" t="s">
        <v>325</v>
      </c>
      <c r="F13" s="169">
        <v>600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</row>
    <row r="14" spans="1:69" s="61" customFormat="1" ht="18" customHeight="1" x14ac:dyDescent="0.3">
      <c r="B14" s="223" t="s">
        <v>122</v>
      </c>
      <c r="C14" s="221"/>
      <c r="D14" s="56" t="s">
        <v>306</v>
      </c>
      <c r="E14" s="56" t="s">
        <v>46</v>
      </c>
      <c r="F14" s="169">
        <v>540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</row>
    <row r="15" spans="1:69" s="61" customFormat="1" ht="18" customHeight="1" x14ac:dyDescent="0.3">
      <c r="B15" s="223" t="s">
        <v>122</v>
      </c>
      <c r="C15" s="221"/>
      <c r="D15" s="56" t="s">
        <v>307</v>
      </c>
      <c r="E15" s="56" t="s">
        <v>326</v>
      </c>
      <c r="F15" s="169">
        <v>3250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</row>
    <row r="16" spans="1:69" s="61" customFormat="1" ht="18" customHeight="1" x14ac:dyDescent="0.3">
      <c r="B16" s="223" t="s">
        <v>122</v>
      </c>
      <c r="C16" s="221"/>
      <c r="D16" s="56" t="s">
        <v>308</v>
      </c>
      <c r="E16" s="56" t="s">
        <v>323</v>
      </c>
      <c r="F16" s="169">
        <v>1100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</row>
    <row r="17" spans="2:69" s="61" customFormat="1" ht="18" customHeight="1" x14ac:dyDescent="0.3">
      <c r="B17" s="223" t="s">
        <v>122</v>
      </c>
      <c r="C17" s="221"/>
      <c r="D17" s="56" t="s">
        <v>309</v>
      </c>
      <c r="E17" s="56" t="s">
        <v>327</v>
      </c>
      <c r="F17" s="169">
        <v>150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</row>
    <row r="18" spans="2:69" s="61" customFormat="1" ht="18" customHeight="1" x14ac:dyDescent="0.3">
      <c r="B18" s="223" t="s">
        <v>122</v>
      </c>
      <c r="C18" s="221"/>
      <c r="D18" s="56" t="s">
        <v>310</v>
      </c>
      <c r="E18" s="56" t="s">
        <v>97</v>
      </c>
      <c r="F18" s="169">
        <v>200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</row>
    <row r="19" spans="2:69" s="61" customFormat="1" ht="18" customHeight="1" x14ac:dyDescent="0.3">
      <c r="B19" s="223" t="s">
        <v>122</v>
      </c>
      <c r="C19" s="221"/>
      <c r="D19" s="56" t="s">
        <v>311</v>
      </c>
      <c r="E19" s="56" t="s">
        <v>88</v>
      </c>
      <c r="F19" s="169">
        <v>500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</row>
    <row r="20" spans="2:69" s="61" customFormat="1" ht="18" customHeight="1" x14ac:dyDescent="0.3">
      <c r="B20" s="223" t="s">
        <v>122</v>
      </c>
      <c r="C20" s="221"/>
      <c r="D20" s="56" t="s">
        <v>312</v>
      </c>
      <c r="E20" s="56" t="s">
        <v>88</v>
      </c>
      <c r="F20" s="169">
        <v>500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</row>
    <row r="21" spans="2:69" s="61" customFormat="1" ht="18" customHeight="1" x14ac:dyDescent="0.3">
      <c r="B21" s="223" t="s">
        <v>122</v>
      </c>
      <c r="C21" s="221"/>
      <c r="D21" s="56" t="s">
        <v>313</v>
      </c>
      <c r="E21" s="56" t="s">
        <v>88</v>
      </c>
      <c r="F21" s="169">
        <v>150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</row>
    <row r="22" spans="2:69" s="61" customFormat="1" ht="18" customHeight="1" x14ac:dyDescent="0.3">
      <c r="B22" s="223" t="s">
        <v>122</v>
      </c>
      <c r="C22" s="221"/>
      <c r="D22" s="56" t="s">
        <v>314</v>
      </c>
      <c r="E22" s="56" t="s">
        <v>328</v>
      </c>
      <c r="F22" s="169">
        <v>300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</row>
    <row r="23" spans="2:69" s="61" customFormat="1" ht="18" customHeight="1" x14ac:dyDescent="0.3">
      <c r="B23" s="223" t="s">
        <v>122</v>
      </c>
      <c r="C23" s="221"/>
      <c r="D23" s="56" t="s">
        <v>315</v>
      </c>
      <c r="E23" s="56" t="s">
        <v>245</v>
      </c>
      <c r="F23" s="169">
        <v>5000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</row>
    <row r="24" spans="2:69" s="61" customFormat="1" ht="18" customHeight="1" x14ac:dyDescent="0.3">
      <c r="B24" s="223" t="s">
        <v>122</v>
      </c>
      <c r="C24" s="221"/>
      <c r="D24" s="56" t="s">
        <v>316</v>
      </c>
      <c r="E24" s="56" t="s">
        <v>329</v>
      </c>
      <c r="F24" s="169">
        <v>100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</row>
    <row r="25" spans="2:69" s="61" customFormat="1" ht="18" customHeight="1" x14ac:dyDescent="0.3">
      <c r="B25" s="223" t="s">
        <v>122</v>
      </c>
      <c r="C25" s="221"/>
      <c r="D25" s="56" t="s">
        <v>317</v>
      </c>
      <c r="E25" s="56" t="s">
        <v>88</v>
      </c>
      <c r="F25" s="169">
        <v>500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</row>
    <row r="26" spans="2:69" s="61" customFormat="1" ht="18" customHeight="1" x14ac:dyDescent="0.3">
      <c r="B26" s="223" t="s">
        <v>122</v>
      </c>
      <c r="C26" s="175"/>
      <c r="D26" s="56" t="s">
        <v>318</v>
      </c>
      <c r="E26" s="56" t="s">
        <v>88</v>
      </c>
      <c r="F26" s="205">
        <v>150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</row>
    <row r="27" spans="2:69" s="61" customFormat="1" ht="18" customHeight="1" x14ac:dyDescent="0.3">
      <c r="B27" s="223" t="s">
        <v>122</v>
      </c>
      <c r="C27" s="21"/>
      <c r="D27" s="27" t="s">
        <v>262</v>
      </c>
      <c r="E27" s="121" t="s">
        <v>263</v>
      </c>
      <c r="F27" s="205">
        <v>400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</row>
    <row r="28" spans="2:69" ht="18" customHeight="1" thickBot="1" x14ac:dyDescent="0.25">
      <c r="B28" s="223" t="s">
        <v>122</v>
      </c>
      <c r="C28" s="21"/>
      <c r="D28" s="27" t="s">
        <v>365</v>
      </c>
      <c r="E28" s="121" t="s">
        <v>329</v>
      </c>
      <c r="F28" s="205">
        <v>100</v>
      </c>
    </row>
    <row r="29" spans="2:69" ht="18" customHeight="1" thickBot="1" x14ac:dyDescent="0.25">
      <c r="B29" s="161" t="s">
        <v>178</v>
      </c>
      <c r="C29" s="41"/>
      <c r="D29" s="162"/>
      <c r="E29" s="18"/>
      <c r="F29" s="163">
        <f>SUM(F6:F28)</f>
        <v>18140</v>
      </c>
    </row>
    <row r="30" spans="2:69" ht="18" customHeight="1" thickBot="1" x14ac:dyDescent="0.25">
      <c r="B30" s="295" t="s">
        <v>80</v>
      </c>
      <c r="C30" s="296"/>
      <c r="D30" s="296"/>
      <c r="E30" s="18"/>
      <c r="F30" s="163">
        <f>F29</f>
        <v>18140</v>
      </c>
    </row>
    <row r="31" spans="2:69" s="83" customFormat="1" ht="18" customHeight="1" thickBot="1" x14ac:dyDescent="0.3">
      <c r="B31" s="156"/>
      <c r="C31" s="157"/>
      <c r="D31" s="158" t="s">
        <v>10</v>
      </c>
      <c r="E31" s="157"/>
      <c r="F31" s="159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</row>
    <row r="32" spans="2:69" ht="18" customHeight="1" x14ac:dyDescent="0.2">
      <c r="B32" s="165"/>
      <c r="C32" s="165"/>
      <c r="D32" s="166" t="s">
        <v>125</v>
      </c>
      <c r="E32" s="167"/>
      <c r="F32" s="168"/>
    </row>
    <row r="33" spans="2:6" ht="18" customHeight="1" x14ac:dyDescent="0.2">
      <c r="B33" s="30" t="s">
        <v>8</v>
      </c>
      <c r="C33" s="30"/>
      <c r="D33" s="56" t="s">
        <v>63</v>
      </c>
      <c r="E33" s="56" t="s">
        <v>179</v>
      </c>
      <c r="F33" s="169">
        <v>200</v>
      </c>
    </row>
    <row r="34" spans="2:6" ht="18" customHeight="1" x14ac:dyDescent="0.2">
      <c r="B34" s="30" t="s">
        <v>8</v>
      </c>
      <c r="C34" s="170"/>
      <c r="D34" s="56" t="s">
        <v>64</v>
      </c>
      <c r="E34" s="56" t="s">
        <v>180</v>
      </c>
      <c r="F34" s="169">
        <v>240</v>
      </c>
    </row>
    <row r="35" spans="2:6" ht="18" customHeight="1" x14ac:dyDescent="0.2">
      <c r="B35" s="30" t="s">
        <v>8</v>
      </c>
      <c r="C35" s="170"/>
      <c r="D35" s="56" t="s">
        <v>65</v>
      </c>
      <c r="E35" s="252" t="s">
        <v>378</v>
      </c>
      <c r="F35" s="171">
        <v>150</v>
      </c>
    </row>
    <row r="36" spans="2:6" ht="18" customHeight="1" x14ac:dyDescent="0.2">
      <c r="B36" s="30" t="s">
        <v>8</v>
      </c>
      <c r="C36" s="30"/>
      <c r="D36" s="56" t="s">
        <v>66</v>
      </c>
      <c r="E36" s="251" t="s">
        <v>379</v>
      </c>
      <c r="F36" s="169">
        <v>1000</v>
      </c>
    </row>
    <row r="37" spans="2:6" ht="18" customHeight="1" x14ac:dyDescent="0.2">
      <c r="B37" s="30" t="s">
        <v>8</v>
      </c>
      <c r="C37" s="170"/>
      <c r="D37" s="56" t="s">
        <v>67</v>
      </c>
      <c r="E37" s="117" t="s">
        <v>181</v>
      </c>
      <c r="F37" s="169">
        <v>600</v>
      </c>
    </row>
    <row r="38" spans="2:6" ht="18" customHeight="1" x14ac:dyDescent="0.2">
      <c r="B38" s="30" t="s">
        <v>8</v>
      </c>
      <c r="C38" s="170"/>
      <c r="D38" s="56" t="s">
        <v>182</v>
      </c>
      <c r="E38" s="56" t="s">
        <v>183</v>
      </c>
      <c r="F38" s="169">
        <v>200</v>
      </c>
    </row>
    <row r="39" spans="2:6" ht="18" customHeight="1" x14ac:dyDescent="0.2">
      <c r="B39" s="30" t="s">
        <v>8</v>
      </c>
      <c r="C39" s="170"/>
      <c r="D39" s="56" t="s">
        <v>68</v>
      </c>
      <c r="E39" s="56" t="s">
        <v>184</v>
      </c>
      <c r="F39" s="171">
        <v>23000</v>
      </c>
    </row>
    <row r="40" spans="2:6" ht="18" customHeight="1" x14ac:dyDescent="0.2">
      <c r="B40" s="30" t="s">
        <v>8</v>
      </c>
      <c r="C40" s="170"/>
      <c r="D40" s="56" t="s">
        <v>81</v>
      </c>
      <c r="E40" s="56" t="s">
        <v>185</v>
      </c>
      <c r="F40" s="169">
        <v>800</v>
      </c>
    </row>
    <row r="41" spans="2:6" ht="18" customHeight="1" x14ac:dyDescent="0.2">
      <c r="B41" s="30" t="s">
        <v>8</v>
      </c>
      <c r="C41" s="170"/>
      <c r="D41" s="56" t="s">
        <v>72</v>
      </c>
      <c r="E41" s="56" t="s">
        <v>186</v>
      </c>
      <c r="F41" s="169">
        <v>530</v>
      </c>
    </row>
    <row r="42" spans="2:6" ht="18" customHeight="1" x14ac:dyDescent="0.2">
      <c r="B42" s="30" t="s">
        <v>8</v>
      </c>
      <c r="C42" s="170"/>
      <c r="D42" s="56" t="s">
        <v>69</v>
      </c>
      <c r="E42" s="56" t="s">
        <v>187</v>
      </c>
      <c r="F42" s="169">
        <v>14000</v>
      </c>
    </row>
    <row r="43" spans="2:6" ht="18" customHeight="1" x14ac:dyDescent="0.2">
      <c r="B43" s="30" t="s">
        <v>8</v>
      </c>
      <c r="C43" s="170"/>
      <c r="D43" s="56" t="s">
        <v>188</v>
      </c>
      <c r="E43" s="56" t="s">
        <v>189</v>
      </c>
      <c r="F43" s="169">
        <v>5150</v>
      </c>
    </row>
    <row r="44" spans="2:6" ht="18" customHeight="1" x14ac:dyDescent="0.2">
      <c r="B44" s="30" t="s">
        <v>8</v>
      </c>
      <c r="C44" s="170"/>
      <c r="D44" s="56" t="s">
        <v>73</v>
      </c>
      <c r="E44" s="56" t="s">
        <v>190</v>
      </c>
      <c r="F44" s="169">
        <v>320</v>
      </c>
    </row>
    <row r="45" spans="2:6" ht="18" customHeight="1" x14ac:dyDescent="0.2">
      <c r="B45" s="30" t="s">
        <v>8</v>
      </c>
      <c r="C45" s="170"/>
      <c r="D45" s="56" t="s">
        <v>74</v>
      </c>
      <c r="E45" s="56" t="s">
        <v>191</v>
      </c>
      <c r="F45" s="169">
        <v>13400</v>
      </c>
    </row>
    <row r="46" spans="2:6" ht="18" customHeight="1" x14ac:dyDescent="0.2">
      <c r="B46" s="30" t="s">
        <v>8</v>
      </c>
      <c r="C46" s="170"/>
      <c r="D46" s="56" t="s">
        <v>75</v>
      </c>
      <c r="E46" s="56" t="s">
        <v>192</v>
      </c>
      <c r="F46" s="169">
        <v>8000</v>
      </c>
    </row>
    <row r="47" spans="2:6" ht="18" customHeight="1" x14ac:dyDescent="0.2">
      <c r="B47" s="30" t="s">
        <v>8</v>
      </c>
      <c r="C47" s="30"/>
      <c r="D47" s="56" t="s">
        <v>76</v>
      </c>
      <c r="E47" s="56" t="s">
        <v>88</v>
      </c>
      <c r="F47" s="169">
        <v>33000</v>
      </c>
    </row>
    <row r="48" spans="2:6" ht="18" customHeight="1" x14ac:dyDescent="0.2">
      <c r="B48" s="30" t="s">
        <v>8</v>
      </c>
      <c r="C48" s="30"/>
      <c r="D48" s="56" t="s">
        <v>77</v>
      </c>
      <c r="E48" s="56" t="s">
        <v>88</v>
      </c>
      <c r="F48" s="169">
        <v>8700</v>
      </c>
    </row>
    <row r="49" spans="2:6" ht="18" customHeight="1" x14ac:dyDescent="0.2">
      <c r="B49" s="30" t="s">
        <v>8</v>
      </c>
      <c r="C49" s="30"/>
      <c r="D49" s="56" t="s">
        <v>70</v>
      </c>
      <c r="E49" s="56" t="s">
        <v>193</v>
      </c>
      <c r="F49" s="171">
        <v>12000</v>
      </c>
    </row>
    <row r="50" spans="2:6" s="139" customFormat="1" ht="14.25" x14ac:dyDescent="0.2">
      <c r="B50" s="30" t="s">
        <v>8</v>
      </c>
      <c r="C50" s="30"/>
      <c r="D50" s="56" t="s">
        <v>194</v>
      </c>
      <c r="E50" s="56" t="s">
        <v>195</v>
      </c>
      <c r="F50" s="171">
        <v>750</v>
      </c>
    </row>
    <row r="51" spans="2:6" s="139" customFormat="1" ht="14.25" x14ac:dyDescent="0.2">
      <c r="B51" s="30" t="s">
        <v>8</v>
      </c>
      <c r="C51" s="30"/>
      <c r="D51" s="56" t="s">
        <v>196</v>
      </c>
      <c r="E51" s="56" t="s">
        <v>197</v>
      </c>
      <c r="F51" s="171">
        <v>500</v>
      </c>
    </row>
    <row r="52" spans="2:6" s="139" customFormat="1" ht="14.25" x14ac:dyDescent="0.2">
      <c r="B52" s="30" t="s">
        <v>8</v>
      </c>
      <c r="C52" s="30"/>
      <c r="D52" s="56" t="s">
        <v>198</v>
      </c>
      <c r="E52" s="56" t="s">
        <v>199</v>
      </c>
      <c r="F52" s="171">
        <v>4500</v>
      </c>
    </row>
    <row r="53" spans="2:6" ht="18" customHeight="1" thickBot="1" x14ac:dyDescent="0.25">
      <c r="B53" s="30" t="s">
        <v>8</v>
      </c>
      <c r="C53" s="30"/>
      <c r="D53" s="56" t="s">
        <v>71</v>
      </c>
      <c r="E53" s="56" t="s">
        <v>200</v>
      </c>
      <c r="F53" s="169">
        <v>10500</v>
      </c>
    </row>
    <row r="54" spans="2:6" ht="18" customHeight="1" thickBot="1" x14ac:dyDescent="0.25">
      <c r="B54" s="161" t="s">
        <v>5</v>
      </c>
      <c r="C54" s="41"/>
      <c r="D54" s="162"/>
      <c r="E54" s="18"/>
      <c r="F54" s="163">
        <f>SUM(F33:F53)</f>
        <v>137540</v>
      </c>
    </row>
    <row r="55" spans="2:6" ht="18" customHeight="1" thickBot="1" x14ac:dyDescent="0.25">
      <c r="B55" s="295" t="s">
        <v>19</v>
      </c>
      <c r="C55" s="296"/>
      <c r="D55" s="296"/>
      <c r="E55" s="41"/>
      <c r="F55" s="163">
        <f>F54</f>
        <v>137540</v>
      </c>
    </row>
    <row r="56" spans="2:6" ht="18" customHeight="1" thickBot="1" x14ac:dyDescent="0.25">
      <c r="B56" s="156"/>
      <c r="C56" s="157"/>
      <c r="D56" s="158" t="s">
        <v>87</v>
      </c>
      <c r="E56" s="157"/>
      <c r="F56" s="159"/>
    </row>
    <row r="57" spans="2:6" ht="18" customHeight="1" x14ac:dyDescent="0.2">
      <c r="B57" s="165"/>
      <c r="C57" s="165"/>
      <c r="D57" s="166" t="s">
        <v>201</v>
      </c>
      <c r="E57" s="167"/>
      <c r="F57" s="168"/>
    </row>
    <row r="58" spans="2:6" ht="18" customHeight="1" x14ac:dyDescent="0.2">
      <c r="B58" s="30" t="s">
        <v>83</v>
      </c>
      <c r="C58" s="30"/>
      <c r="D58" s="56" t="s">
        <v>202</v>
      </c>
      <c r="E58" s="56" t="s">
        <v>203</v>
      </c>
      <c r="F58" s="172">
        <v>5600</v>
      </c>
    </row>
    <row r="59" spans="2:6" ht="18" customHeight="1" x14ac:dyDescent="0.2">
      <c r="B59" s="30" t="s">
        <v>83</v>
      </c>
      <c r="C59" s="30"/>
      <c r="D59" s="56" t="s">
        <v>204</v>
      </c>
      <c r="E59" s="56" t="s">
        <v>205</v>
      </c>
      <c r="F59" s="172">
        <v>30000</v>
      </c>
    </row>
    <row r="60" spans="2:6" ht="18" customHeight="1" x14ac:dyDescent="0.2">
      <c r="B60" s="30" t="s">
        <v>83</v>
      </c>
      <c r="C60" s="170"/>
      <c r="D60" s="56" t="s">
        <v>84</v>
      </c>
      <c r="E60" s="56" t="s">
        <v>206</v>
      </c>
      <c r="F60" s="172">
        <v>8000</v>
      </c>
    </row>
    <row r="61" spans="2:6" ht="27.75" customHeight="1" x14ac:dyDescent="0.2">
      <c r="B61" s="30" t="s">
        <v>83</v>
      </c>
      <c r="C61" s="170"/>
      <c r="D61" s="56" t="s">
        <v>207</v>
      </c>
      <c r="E61" s="56" t="s">
        <v>208</v>
      </c>
      <c r="F61" s="172">
        <v>8000</v>
      </c>
    </row>
    <row r="62" spans="2:6" ht="24.75" customHeight="1" thickBot="1" x14ac:dyDescent="0.25">
      <c r="B62" s="30" t="s">
        <v>83</v>
      </c>
      <c r="C62" s="170"/>
      <c r="D62" s="56" t="s">
        <v>209</v>
      </c>
      <c r="E62" s="56" t="s">
        <v>210</v>
      </c>
      <c r="F62" s="172">
        <v>6000</v>
      </c>
    </row>
    <row r="63" spans="2:6" ht="18" customHeight="1" thickBot="1" x14ac:dyDescent="0.25">
      <c r="B63" s="161" t="s">
        <v>85</v>
      </c>
      <c r="C63" s="41"/>
      <c r="D63" s="162"/>
      <c r="E63" s="18"/>
      <c r="F63" s="163">
        <f>SUM(F58:F62)</f>
        <v>57600</v>
      </c>
    </row>
    <row r="64" spans="2:6" ht="18" customHeight="1" thickBot="1" x14ac:dyDescent="0.25">
      <c r="B64" s="295" t="s">
        <v>39</v>
      </c>
      <c r="C64" s="296"/>
      <c r="D64" s="296"/>
      <c r="E64" s="41"/>
      <c r="F64" s="163">
        <f>F63</f>
        <v>57600</v>
      </c>
    </row>
    <row r="65" spans="2:64" ht="18" customHeight="1" thickBot="1" x14ac:dyDescent="0.25">
      <c r="B65" s="156"/>
      <c r="C65" s="157"/>
      <c r="D65" s="158" t="s">
        <v>11</v>
      </c>
      <c r="E65" s="157"/>
      <c r="F65" s="159"/>
    </row>
    <row r="66" spans="2:64" s="178" customFormat="1" ht="18" customHeight="1" thickBot="1" x14ac:dyDescent="0.3">
      <c r="B66" s="173"/>
      <c r="C66" s="174"/>
      <c r="D66" s="175" t="s">
        <v>211</v>
      </c>
      <c r="E66" s="176"/>
      <c r="F66" s="177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</row>
    <row r="67" spans="2:64" ht="18" customHeight="1" x14ac:dyDescent="0.2">
      <c r="B67" s="173"/>
      <c r="C67" s="179"/>
      <c r="D67" s="180" t="s">
        <v>105</v>
      </c>
      <c r="E67" s="181"/>
      <c r="F67" s="168"/>
    </row>
    <row r="68" spans="2:64" ht="18" customHeight="1" x14ac:dyDescent="0.2">
      <c r="B68" s="21" t="s">
        <v>3</v>
      </c>
      <c r="C68" s="241"/>
      <c r="D68" s="182" t="s">
        <v>216</v>
      </c>
      <c r="E68" s="28" t="s">
        <v>217</v>
      </c>
      <c r="F68" s="160">
        <v>7200</v>
      </c>
      <c r="O68" s="183"/>
    </row>
    <row r="69" spans="2:64" ht="18" customHeight="1" x14ac:dyDescent="0.2">
      <c r="B69" s="21" t="s">
        <v>3</v>
      </c>
      <c r="C69" s="241"/>
      <c r="D69" s="182" t="s">
        <v>218</v>
      </c>
      <c r="E69" s="28" t="s">
        <v>219</v>
      </c>
      <c r="F69" s="160">
        <v>350</v>
      </c>
      <c r="O69" s="183"/>
    </row>
    <row r="70" spans="2:64" ht="18" customHeight="1" x14ac:dyDescent="0.2">
      <c r="B70" s="21" t="s">
        <v>3</v>
      </c>
      <c r="C70" s="241"/>
      <c r="D70" s="182" t="s">
        <v>220</v>
      </c>
      <c r="E70" s="28" t="s">
        <v>35</v>
      </c>
      <c r="F70" s="160">
        <v>1000</v>
      </c>
    </row>
    <row r="71" spans="2:64" ht="18" customHeight="1" x14ac:dyDescent="0.2">
      <c r="B71" s="21" t="s">
        <v>3</v>
      </c>
      <c r="C71" s="241"/>
      <c r="D71" s="182" t="s">
        <v>221</v>
      </c>
      <c r="E71" s="28" t="s">
        <v>35</v>
      </c>
      <c r="F71" s="160">
        <v>2000</v>
      </c>
    </row>
    <row r="72" spans="2:64" ht="18" customHeight="1" x14ac:dyDescent="0.2">
      <c r="B72" s="21" t="s">
        <v>3</v>
      </c>
      <c r="C72" s="241"/>
      <c r="D72" s="182" t="s">
        <v>222</v>
      </c>
      <c r="E72" s="28" t="s">
        <v>49</v>
      </c>
      <c r="F72" s="160">
        <v>600</v>
      </c>
    </row>
    <row r="73" spans="2:64" ht="18" customHeight="1" x14ac:dyDescent="0.2">
      <c r="B73" s="30" t="s">
        <v>3</v>
      </c>
      <c r="C73" s="241"/>
      <c r="D73" s="182" t="s">
        <v>223</v>
      </c>
      <c r="E73" s="28" t="s">
        <v>34</v>
      </c>
      <c r="F73" s="160">
        <v>2500</v>
      </c>
    </row>
    <row r="74" spans="2:64" ht="18" customHeight="1" x14ac:dyDescent="0.2">
      <c r="B74" s="30" t="s">
        <v>3</v>
      </c>
      <c r="C74" s="241"/>
      <c r="D74" s="182" t="s">
        <v>224</v>
      </c>
      <c r="E74" s="28" t="s">
        <v>225</v>
      </c>
      <c r="F74" s="160">
        <v>1000</v>
      </c>
    </row>
    <row r="75" spans="2:64" ht="18" customHeight="1" x14ac:dyDescent="0.2">
      <c r="B75" s="21" t="s">
        <v>3</v>
      </c>
      <c r="C75" s="241"/>
      <c r="D75" s="184" t="s">
        <v>226</v>
      </c>
      <c r="E75" s="28" t="s">
        <v>227</v>
      </c>
      <c r="F75" s="160">
        <v>4500</v>
      </c>
    </row>
    <row r="76" spans="2:64" ht="18" customHeight="1" x14ac:dyDescent="0.2">
      <c r="B76" s="21" t="s">
        <v>3</v>
      </c>
      <c r="C76" s="241"/>
      <c r="D76" s="182" t="s">
        <v>228</v>
      </c>
      <c r="E76" s="28" t="s">
        <v>115</v>
      </c>
      <c r="F76" s="160">
        <v>3500</v>
      </c>
    </row>
    <row r="77" spans="2:64" ht="18" customHeight="1" x14ac:dyDescent="0.2">
      <c r="B77" s="21" t="s">
        <v>3</v>
      </c>
      <c r="C77" s="241"/>
      <c r="D77" s="182" t="s">
        <v>229</v>
      </c>
      <c r="E77" s="28" t="s">
        <v>213</v>
      </c>
      <c r="F77" s="160">
        <v>500</v>
      </c>
    </row>
    <row r="78" spans="2:64" ht="20.100000000000001" customHeight="1" x14ac:dyDescent="0.2">
      <c r="B78" s="21" t="s">
        <v>3</v>
      </c>
      <c r="C78" s="187"/>
      <c r="D78" s="56" t="s">
        <v>231</v>
      </c>
      <c r="E78" s="186" t="s">
        <v>115</v>
      </c>
      <c r="F78" s="160">
        <v>3500</v>
      </c>
    </row>
    <row r="79" spans="2:64" ht="20.100000000000001" customHeight="1" x14ac:dyDescent="0.2">
      <c r="B79" s="21" t="s">
        <v>3</v>
      </c>
      <c r="C79" s="185"/>
      <c r="D79" s="56" t="s">
        <v>232</v>
      </c>
      <c r="E79" s="186" t="s">
        <v>165</v>
      </c>
      <c r="F79" s="160">
        <v>13000</v>
      </c>
    </row>
    <row r="80" spans="2:64" ht="20.100000000000001" customHeight="1" x14ac:dyDescent="0.2">
      <c r="B80" s="21" t="s">
        <v>3</v>
      </c>
      <c r="C80" s="185"/>
      <c r="D80" s="56" t="s">
        <v>53</v>
      </c>
      <c r="E80" s="186" t="s">
        <v>217</v>
      </c>
      <c r="F80" s="160">
        <v>3500</v>
      </c>
    </row>
    <row r="81" spans="2:64" ht="20.100000000000001" customHeight="1" x14ac:dyDescent="0.2">
      <c r="B81" s="21" t="s">
        <v>3</v>
      </c>
      <c r="C81" s="188"/>
      <c r="D81" s="56" t="s">
        <v>233</v>
      </c>
      <c r="E81" s="186" t="s">
        <v>120</v>
      </c>
      <c r="F81" s="160">
        <v>50000</v>
      </c>
    </row>
    <row r="82" spans="2:64" ht="20.100000000000001" customHeight="1" x14ac:dyDescent="0.2">
      <c r="B82" s="21" t="s">
        <v>3</v>
      </c>
      <c r="C82" s="189"/>
      <c r="D82" s="56" t="s">
        <v>238</v>
      </c>
      <c r="E82" s="186" t="s">
        <v>30</v>
      </c>
      <c r="F82" s="160">
        <v>7500</v>
      </c>
    </row>
    <row r="83" spans="2:64" ht="20.100000000000001" customHeight="1" x14ac:dyDescent="0.2">
      <c r="B83" s="21" t="s">
        <v>3</v>
      </c>
      <c r="C83" s="189"/>
      <c r="D83" s="56" t="s">
        <v>239</v>
      </c>
      <c r="E83" s="186" t="s">
        <v>240</v>
      </c>
      <c r="F83" s="160">
        <v>7500</v>
      </c>
    </row>
    <row r="84" spans="2:64" ht="20.100000000000001" customHeight="1" x14ac:dyDescent="0.2">
      <c r="B84" s="21" t="s">
        <v>3</v>
      </c>
      <c r="C84" s="189"/>
      <c r="D84" s="56" t="s">
        <v>241</v>
      </c>
      <c r="E84" s="186" t="s">
        <v>242</v>
      </c>
      <c r="F84" s="160">
        <v>6300</v>
      </c>
    </row>
    <row r="85" spans="2:64" ht="20.100000000000001" customHeight="1" x14ac:dyDescent="0.2">
      <c r="B85" s="21" t="s">
        <v>3</v>
      </c>
      <c r="C85" s="189"/>
      <c r="D85" s="56" t="s">
        <v>243</v>
      </c>
      <c r="E85" s="186" t="s">
        <v>51</v>
      </c>
      <c r="F85" s="160">
        <v>7500</v>
      </c>
    </row>
    <row r="86" spans="2:64" ht="20.100000000000001" customHeight="1" x14ac:dyDescent="0.2">
      <c r="B86" s="21" t="s">
        <v>3</v>
      </c>
      <c r="C86" s="189"/>
      <c r="D86" s="56" t="s">
        <v>244</v>
      </c>
      <c r="E86" s="186" t="s">
        <v>245</v>
      </c>
      <c r="F86" s="160">
        <v>4500</v>
      </c>
    </row>
    <row r="87" spans="2:64" ht="20.100000000000001" customHeight="1" x14ac:dyDescent="0.2">
      <c r="B87" s="21" t="s">
        <v>3</v>
      </c>
      <c r="C87" s="189"/>
      <c r="D87" s="56" t="s">
        <v>246</v>
      </c>
      <c r="E87" s="186" t="s">
        <v>245</v>
      </c>
      <c r="F87" s="160">
        <v>7500</v>
      </c>
    </row>
    <row r="88" spans="2:64" ht="20.100000000000001" customHeight="1" x14ac:dyDescent="0.2">
      <c r="B88" s="21" t="s">
        <v>3</v>
      </c>
      <c r="C88" s="189"/>
      <c r="D88" s="56" t="s">
        <v>247</v>
      </c>
      <c r="E88" s="60" t="s">
        <v>248</v>
      </c>
      <c r="F88" s="160">
        <v>15000</v>
      </c>
    </row>
    <row r="89" spans="2:64" ht="20.100000000000001" customHeight="1" x14ac:dyDescent="0.2">
      <c r="B89" s="21" t="s">
        <v>3</v>
      </c>
      <c r="C89" s="189"/>
      <c r="D89" s="117" t="s">
        <v>249</v>
      </c>
      <c r="E89" s="186" t="s">
        <v>217</v>
      </c>
      <c r="F89" s="160">
        <v>5100</v>
      </c>
    </row>
    <row r="90" spans="2:64" ht="20.100000000000001" customHeight="1" x14ac:dyDescent="0.2">
      <c r="B90" s="21" t="s">
        <v>3</v>
      </c>
      <c r="C90" s="190"/>
      <c r="D90" s="191" t="s">
        <v>250</v>
      </c>
      <c r="E90" s="192" t="s">
        <v>248</v>
      </c>
      <c r="F90" s="160">
        <v>3100</v>
      </c>
    </row>
    <row r="91" spans="2:64" ht="20.100000000000001" customHeight="1" thickBot="1" x14ac:dyDescent="0.25">
      <c r="B91" s="84" t="s">
        <v>3</v>
      </c>
      <c r="C91" s="245"/>
      <c r="D91" s="194" t="s">
        <v>251</v>
      </c>
      <c r="E91" s="195" t="s">
        <v>252</v>
      </c>
      <c r="F91" s="160">
        <v>8800</v>
      </c>
    </row>
    <row r="92" spans="2:64" ht="18" customHeight="1" thickBot="1" x14ac:dyDescent="0.25">
      <c r="B92" s="161" t="s">
        <v>6</v>
      </c>
      <c r="C92" s="41"/>
      <c r="D92" s="162"/>
      <c r="E92" s="18"/>
      <c r="F92" s="163">
        <f>SUM(F68:F91)</f>
        <v>165950</v>
      </c>
    </row>
    <row r="93" spans="2:64" ht="18" customHeight="1" thickBot="1" x14ac:dyDescent="0.25">
      <c r="B93" s="295" t="s">
        <v>18</v>
      </c>
      <c r="C93" s="296"/>
      <c r="D93" s="297"/>
      <c r="E93" s="18"/>
      <c r="F93" s="163">
        <f>F92</f>
        <v>165950</v>
      </c>
    </row>
    <row r="94" spans="2:64" ht="18" customHeight="1" thickBot="1" x14ac:dyDescent="0.25">
      <c r="B94" s="196"/>
      <c r="C94" s="197"/>
      <c r="D94" s="198" t="s">
        <v>13</v>
      </c>
      <c r="E94" s="197"/>
      <c r="F94" s="199"/>
    </row>
    <row r="95" spans="2:64" ht="18" customHeight="1" x14ac:dyDescent="0.2">
      <c r="B95" s="253"/>
      <c r="C95" s="173"/>
      <c r="D95" s="180" t="s">
        <v>253</v>
      </c>
      <c r="E95" s="247"/>
      <c r="F95" s="256"/>
    </row>
    <row r="96" spans="2:64" s="65" customFormat="1" ht="18" customHeight="1" x14ac:dyDescent="0.3">
      <c r="B96" s="21" t="s">
        <v>89</v>
      </c>
      <c r="C96" s="201"/>
      <c r="D96" s="27" t="s">
        <v>254</v>
      </c>
      <c r="E96" s="122" t="s">
        <v>30</v>
      </c>
      <c r="F96" s="257">
        <v>18285.2</v>
      </c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</row>
    <row r="97" spans="2:64" s="65" customFormat="1" ht="18" customHeight="1" x14ac:dyDescent="0.3">
      <c r="B97" s="21" t="s">
        <v>89</v>
      </c>
      <c r="C97" s="201"/>
      <c r="D97" s="27" t="s">
        <v>255</v>
      </c>
      <c r="E97" s="121" t="s">
        <v>256</v>
      </c>
      <c r="F97" s="257">
        <v>7251</v>
      </c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</row>
    <row r="98" spans="2:64" s="65" customFormat="1" ht="18" customHeight="1" x14ac:dyDescent="0.3">
      <c r="B98" s="99" t="s">
        <v>89</v>
      </c>
      <c r="C98" s="244"/>
      <c r="D98" s="211" t="s">
        <v>342</v>
      </c>
      <c r="E98" s="254" t="s">
        <v>341</v>
      </c>
      <c r="F98" s="258">
        <v>1000</v>
      </c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</row>
    <row r="99" spans="2:64" s="65" customFormat="1" ht="33" customHeight="1" x14ac:dyDescent="0.3">
      <c r="B99" s="99" t="s">
        <v>89</v>
      </c>
      <c r="C99" s="244"/>
      <c r="D99" s="254" t="s">
        <v>344</v>
      </c>
      <c r="E99" s="261" t="s">
        <v>343</v>
      </c>
      <c r="F99" s="259">
        <v>2500</v>
      </c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</row>
    <row r="100" spans="2:64" s="65" customFormat="1" ht="18" customHeight="1" x14ac:dyDescent="0.3">
      <c r="B100" s="21" t="s">
        <v>89</v>
      </c>
      <c r="C100" s="201"/>
      <c r="D100" s="27" t="s">
        <v>346</v>
      </c>
      <c r="E100" s="122" t="s">
        <v>345</v>
      </c>
      <c r="F100" s="257">
        <v>2500</v>
      </c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</row>
    <row r="101" spans="2:64" s="65" customFormat="1" ht="18" customHeight="1" x14ac:dyDescent="0.3">
      <c r="B101" s="21" t="s">
        <v>89</v>
      </c>
      <c r="C101" s="201"/>
      <c r="D101" s="27" t="s">
        <v>347</v>
      </c>
      <c r="E101" s="122" t="s">
        <v>370</v>
      </c>
      <c r="F101" s="257">
        <v>300</v>
      </c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</row>
    <row r="102" spans="2:64" s="65" customFormat="1" ht="18" customHeight="1" x14ac:dyDescent="0.3">
      <c r="B102" s="21" t="s">
        <v>89</v>
      </c>
      <c r="C102" s="201"/>
      <c r="D102" s="27" t="s">
        <v>348</v>
      </c>
      <c r="E102" s="262" t="s">
        <v>54</v>
      </c>
      <c r="F102" s="260">
        <v>55</v>
      </c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</row>
    <row r="103" spans="2:64" s="65" customFormat="1" ht="18" customHeight="1" x14ac:dyDescent="0.3">
      <c r="B103" s="21" t="s">
        <v>89</v>
      </c>
      <c r="C103" s="201"/>
      <c r="D103" s="27" t="s">
        <v>349</v>
      </c>
      <c r="E103" s="262" t="s">
        <v>350</v>
      </c>
      <c r="F103" s="257">
        <v>100</v>
      </c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</row>
    <row r="104" spans="2:64" s="65" customFormat="1" ht="18" customHeight="1" x14ac:dyDescent="0.3">
      <c r="B104" s="21" t="s">
        <v>89</v>
      </c>
      <c r="C104" s="201"/>
      <c r="D104" s="27" t="s">
        <v>353</v>
      </c>
      <c r="E104" s="122" t="s">
        <v>371</v>
      </c>
      <c r="F104" s="257">
        <v>300</v>
      </c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</row>
    <row r="105" spans="2:64" s="65" customFormat="1" ht="18" customHeight="1" x14ac:dyDescent="0.3">
      <c r="B105" s="21" t="s">
        <v>89</v>
      </c>
      <c r="C105" s="201"/>
      <c r="D105" s="27" t="s">
        <v>351</v>
      </c>
      <c r="E105" s="122" t="s">
        <v>372</v>
      </c>
      <c r="F105" s="257">
        <v>250</v>
      </c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</row>
    <row r="106" spans="2:64" s="65" customFormat="1" ht="18" customHeight="1" x14ac:dyDescent="0.3">
      <c r="B106" s="21" t="s">
        <v>89</v>
      </c>
      <c r="C106" s="201"/>
      <c r="D106" s="27" t="s">
        <v>352</v>
      </c>
      <c r="E106" s="122" t="s">
        <v>373</v>
      </c>
      <c r="F106" s="257">
        <v>200</v>
      </c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</row>
    <row r="107" spans="2:64" s="65" customFormat="1" ht="18" customHeight="1" x14ac:dyDescent="0.3">
      <c r="B107" s="21" t="s">
        <v>89</v>
      </c>
      <c r="C107" s="201"/>
      <c r="D107" s="27" t="s">
        <v>354</v>
      </c>
      <c r="E107" s="122" t="s">
        <v>374</v>
      </c>
      <c r="F107" s="257">
        <v>350</v>
      </c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</row>
    <row r="108" spans="2:64" s="65" customFormat="1" ht="18" customHeight="1" x14ac:dyDescent="0.3">
      <c r="B108" s="21" t="s">
        <v>89</v>
      </c>
      <c r="C108" s="201"/>
      <c r="D108" s="27" t="s">
        <v>355</v>
      </c>
      <c r="E108" s="122" t="s">
        <v>375</v>
      </c>
      <c r="F108" s="257">
        <v>200</v>
      </c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</row>
    <row r="109" spans="2:64" s="65" customFormat="1" ht="18" customHeight="1" x14ac:dyDescent="0.3">
      <c r="B109" s="21" t="s">
        <v>89</v>
      </c>
      <c r="C109" s="201"/>
      <c r="D109" s="27" t="s">
        <v>261</v>
      </c>
      <c r="E109" s="121" t="s">
        <v>54</v>
      </c>
      <c r="F109" s="257">
        <v>8000</v>
      </c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</row>
    <row r="110" spans="2:64" s="65" customFormat="1" ht="18" customHeight="1" x14ac:dyDescent="0.3">
      <c r="B110" s="21" t="s">
        <v>89</v>
      </c>
      <c r="C110" s="201"/>
      <c r="D110" s="27" t="s">
        <v>368</v>
      </c>
      <c r="E110" s="121" t="s">
        <v>376</v>
      </c>
      <c r="F110" s="257">
        <v>60</v>
      </c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</row>
    <row r="111" spans="2:64" s="65" customFormat="1" ht="18" customHeight="1" x14ac:dyDescent="0.3">
      <c r="B111" s="21" t="s">
        <v>89</v>
      </c>
      <c r="C111" s="201"/>
      <c r="D111" s="27" t="s">
        <v>366</v>
      </c>
      <c r="E111" s="121" t="s">
        <v>367</v>
      </c>
      <c r="F111" s="257">
        <v>2000</v>
      </c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</row>
    <row r="112" spans="2:64" s="65" customFormat="1" ht="18" customHeight="1" thickBot="1" x14ac:dyDescent="0.35">
      <c r="B112" s="193" t="s">
        <v>89</v>
      </c>
      <c r="C112" s="285"/>
      <c r="D112" s="255" t="s">
        <v>369</v>
      </c>
      <c r="E112" s="263" t="s">
        <v>377</v>
      </c>
      <c r="F112" s="286">
        <v>200</v>
      </c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</row>
    <row r="113" spans="2:64" s="65" customFormat="1" ht="18" customHeight="1" thickBot="1" x14ac:dyDescent="0.35">
      <c r="B113" s="161" t="s">
        <v>257</v>
      </c>
      <c r="C113" s="41"/>
      <c r="D113" s="162"/>
      <c r="E113" s="18"/>
      <c r="F113" s="163">
        <f>SUM(F96:F112)</f>
        <v>43551.199999999997</v>
      </c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</row>
    <row r="114" spans="2:64" ht="18" customHeight="1" thickBot="1" x14ac:dyDescent="0.25">
      <c r="B114" s="295" t="s">
        <v>17</v>
      </c>
      <c r="C114" s="296"/>
      <c r="D114" s="297"/>
      <c r="E114" s="18"/>
      <c r="F114" s="163">
        <f>SUM(F96:F112)</f>
        <v>43551.199999999997</v>
      </c>
    </row>
    <row r="115" spans="2:64" ht="18" customHeight="1" thickBot="1" x14ac:dyDescent="0.25">
      <c r="B115" s="196"/>
      <c r="C115" s="197"/>
      <c r="D115" s="198" t="s">
        <v>258</v>
      </c>
      <c r="E115" s="197"/>
      <c r="F115" s="199"/>
    </row>
    <row r="116" spans="2:64" s="61" customFormat="1" ht="18" customHeight="1" x14ac:dyDescent="0.3">
      <c r="B116" s="173"/>
      <c r="C116" s="189"/>
      <c r="D116" s="180" t="s">
        <v>259</v>
      </c>
      <c r="E116" s="204"/>
      <c r="F116" s="168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</row>
    <row r="117" spans="2:64" s="65" customFormat="1" ht="18" customHeight="1" x14ac:dyDescent="0.3">
      <c r="B117" s="200" t="s">
        <v>260</v>
      </c>
      <c r="C117" s="201"/>
      <c r="D117" s="27" t="s">
        <v>264</v>
      </c>
      <c r="E117" s="202" t="s">
        <v>170</v>
      </c>
      <c r="F117" s="205">
        <v>5000</v>
      </c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</row>
    <row r="118" spans="2:64" s="65" customFormat="1" ht="18" customHeight="1" x14ac:dyDescent="0.3">
      <c r="B118" s="200" t="s">
        <v>260</v>
      </c>
      <c r="C118" s="201"/>
      <c r="D118" s="27" t="s">
        <v>265</v>
      </c>
      <c r="E118" s="202" t="s">
        <v>170</v>
      </c>
      <c r="F118" s="205">
        <v>500</v>
      </c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</row>
    <row r="119" spans="2:64" s="65" customFormat="1" ht="18" customHeight="1" x14ac:dyDescent="0.3">
      <c r="B119" s="200" t="s">
        <v>260</v>
      </c>
      <c r="C119" s="201"/>
      <c r="D119" s="27" t="s">
        <v>266</v>
      </c>
      <c r="E119" s="202" t="s">
        <v>170</v>
      </c>
      <c r="F119" s="205">
        <v>200</v>
      </c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</row>
    <row r="120" spans="2:64" s="65" customFormat="1" ht="18" customHeight="1" x14ac:dyDescent="0.3">
      <c r="B120" s="200" t="s">
        <v>260</v>
      </c>
      <c r="C120" s="201"/>
      <c r="D120" s="27" t="s">
        <v>267</v>
      </c>
      <c r="E120" s="202" t="s">
        <v>170</v>
      </c>
      <c r="F120" s="205">
        <v>200</v>
      </c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</row>
    <row r="121" spans="2:64" s="65" customFormat="1" ht="18" customHeight="1" x14ac:dyDescent="0.3">
      <c r="B121" s="200" t="s">
        <v>260</v>
      </c>
      <c r="C121" s="201"/>
      <c r="D121" s="27" t="s">
        <v>268</v>
      </c>
      <c r="E121" s="202" t="s">
        <v>170</v>
      </c>
      <c r="F121" s="205">
        <v>1000</v>
      </c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</row>
    <row r="122" spans="2:64" s="65" customFormat="1" ht="18" customHeight="1" thickBot="1" x14ac:dyDescent="0.35">
      <c r="B122" s="200" t="s">
        <v>260</v>
      </c>
      <c r="C122" s="201"/>
      <c r="D122" s="27" t="s">
        <v>269</v>
      </c>
      <c r="E122" s="121" t="s">
        <v>270</v>
      </c>
      <c r="F122" s="205">
        <v>100</v>
      </c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</row>
    <row r="123" spans="2:64" ht="18" customHeight="1" thickBot="1" x14ac:dyDescent="0.25">
      <c r="B123" s="161" t="s">
        <v>271</v>
      </c>
      <c r="C123" s="41"/>
      <c r="D123" s="162"/>
      <c r="E123" s="18"/>
      <c r="F123" s="163">
        <f>SUM(F117:F122)</f>
        <v>7000</v>
      </c>
    </row>
    <row r="124" spans="2:64" s="65" customFormat="1" ht="18" customHeight="1" thickBot="1" x14ac:dyDescent="0.35">
      <c r="B124" s="295" t="s">
        <v>272</v>
      </c>
      <c r="C124" s="296"/>
      <c r="D124" s="296"/>
      <c r="E124" s="41"/>
      <c r="F124" s="164">
        <f>F123</f>
        <v>7000</v>
      </c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</row>
    <row r="125" spans="2:64" s="113" customFormat="1" ht="18" customHeight="1" thickBot="1" x14ac:dyDescent="0.25">
      <c r="B125" s="196"/>
      <c r="C125" s="243"/>
      <c r="D125" s="198" t="s">
        <v>12</v>
      </c>
      <c r="E125" s="197"/>
      <c r="F125" s="199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</row>
    <row r="126" spans="2:64" ht="18" customHeight="1" x14ac:dyDescent="0.2">
      <c r="B126" s="242"/>
      <c r="C126" s="173"/>
      <c r="D126" s="180" t="s">
        <v>166</v>
      </c>
      <c r="E126" s="247"/>
      <c r="F126" s="168"/>
    </row>
    <row r="127" spans="2:64" ht="18" customHeight="1" x14ac:dyDescent="0.2">
      <c r="B127" s="118" t="s">
        <v>9</v>
      </c>
      <c r="C127" s="30"/>
      <c r="D127" s="27" t="s">
        <v>381</v>
      </c>
      <c r="E127" s="121" t="s">
        <v>276</v>
      </c>
      <c r="F127" s="160">
        <v>4830</v>
      </c>
    </row>
    <row r="128" spans="2:64" ht="18" customHeight="1" x14ac:dyDescent="0.2">
      <c r="B128" s="118" t="s">
        <v>9</v>
      </c>
      <c r="C128" s="30"/>
      <c r="D128" s="27" t="s">
        <v>381</v>
      </c>
      <c r="E128" s="121" t="s">
        <v>275</v>
      </c>
      <c r="F128" s="160">
        <v>4830</v>
      </c>
    </row>
    <row r="129" spans="2:95" ht="18" customHeight="1" x14ac:dyDescent="0.2">
      <c r="B129" s="118" t="s">
        <v>9</v>
      </c>
      <c r="C129" s="30"/>
      <c r="D129" s="27" t="s">
        <v>382</v>
      </c>
      <c r="E129" s="121" t="s">
        <v>383</v>
      </c>
      <c r="F129" s="160">
        <v>8500</v>
      </c>
    </row>
    <row r="130" spans="2:95" ht="18" customHeight="1" x14ac:dyDescent="0.2">
      <c r="B130" s="223" t="s">
        <v>9</v>
      </c>
      <c r="C130" s="30"/>
      <c r="D130" s="27" t="s">
        <v>273</v>
      </c>
      <c r="E130" s="121" t="s">
        <v>274</v>
      </c>
      <c r="F130" s="160">
        <v>26000</v>
      </c>
    </row>
    <row r="131" spans="2:95" s="178" customFormat="1" ht="18" customHeight="1" x14ac:dyDescent="0.25">
      <c r="B131" s="223" t="s">
        <v>9</v>
      </c>
      <c r="C131" s="21"/>
      <c r="D131" s="23" t="s">
        <v>277</v>
      </c>
      <c r="E131" s="122" t="s">
        <v>278</v>
      </c>
      <c r="F131" s="206">
        <v>14000</v>
      </c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</row>
    <row r="132" spans="2:95" s="178" customFormat="1" ht="18" customHeight="1" x14ac:dyDescent="0.25">
      <c r="B132" s="223" t="s">
        <v>9</v>
      </c>
      <c r="C132" s="21"/>
      <c r="D132" s="23" t="s">
        <v>279</v>
      </c>
      <c r="E132" s="122" t="s">
        <v>280</v>
      </c>
      <c r="F132" s="206">
        <v>4000</v>
      </c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</row>
    <row r="133" spans="2:95" s="178" customFormat="1" ht="18" customHeight="1" x14ac:dyDescent="0.25">
      <c r="B133" s="223" t="s">
        <v>9</v>
      </c>
      <c r="C133" s="30"/>
      <c r="D133" s="27" t="s">
        <v>281</v>
      </c>
      <c r="E133" s="121" t="s">
        <v>106</v>
      </c>
      <c r="F133" s="160">
        <v>12000</v>
      </c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</row>
    <row r="134" spans="2:95" s="178" customFormat="1" ht="18" customHeight="1" x14ac:dyDescent="0.25">
      <c r="B134" s="223" t="s">
        <v>9</v>
      </c>
      <c r="C134" s="30"/>
      <c r="D134" s="27" t="s">
        <v>282</v>
      </c>
      <c r="E134" s="121" t="s">
        <v>283</v>
      </c>
      <c r="F134" s="160">
        <v>2000</v>
      </c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</row>
    <row r="135" spans="2:95" s="178" customFormat="1" ht="18" customHeight="1" thickBot="1" x14ac:dyDescent="0.3">
      <c r="B135" s="223" t="s">
        <v>9</v>
      </c>
      <c r="C135" s="193"/>
      <c r="D135" s="246" t="s">
        <v>380</v>
      </c>
      <c r="E135" s="248" t="s">
        <v>284</v>
      </c>
      <c r="F135" s="249">
        <v>6000</v>
      </c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</row>
    <row r="136" spans="2:95" ht="18" customHeight="1" thickBot="1" x14ac:dyDescent="0.25">
      <c r="B136" s="207" t="s">
        <v>7</v>
      </c>
      <c r="C136" s="208"/>
      <c r="D136" s="209"/>
      <c r="E136" s="41"/>
      <c r="F136" s="250">
        <f>SUM(F127:F135)</f>
        <v>82160</v>
      </c>
    </row>
    <row r="137" spans="2:95" ht="18" customHeight="1" thickBot="1" x14ac:dyDescent="0.25">
      <c r="B137" s="295" t="s">
        <v>16</v>
      </c>
      <c r="C137" s="296"/>
      <c r="D137" s="297"/>
      <c r="E137" s="41"/>
      <c r="F137" s="163">
        <f>F136</f>
        <v>82160</v>
      </c>
    </row>
    <row r="138" spans="2:95" ht="18" customHeight="1" thickBot="1" x14ac:dyDescent="0.25">
      <c r="B138" s="196"/>
      <c r="C138" s="197"/>
      <c r="D138" s="198" t="s">
        <v>285</v>
      </c>
      <c r="E138" s="197"/>
      <c r="F138" s="199"/>
    </row>
    <row r="139" spans="2:95" s="61" customFormat="1" ht="18" customHeight="1" x14ac:dyDescent="0.3">
      <c r="B139" s="173"/>
      <c r="C139" s="189"/>
      <c r="D139" s="180" t="s">
        <v>286</v>
      </c>
      <c r="E139" s="204"/>
      <c r="F139" s="168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  <c r="CP139" s="3"/>
      <c r="CQ139" s="3"/>
    </row>
    <row r="140" spans="2:95" s="61" customFormat="1" ht="18" customHeight="1" x14ac:dyDescent="0.3">
      <c r="B140" s="210" t="s">
        <v>287</v>
      </c>
      <c r="C140" s="201"/>
      <c r="D140" s="27" t="s">
        <v>288</v>
      </c>
      <c r="E140" s="202" t="s">
        <v>170</v>
      </c>
      <c r="F140" s="203">
        <v>2400</v>
      </c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  <c r="CP140" s="3"/>
      <c r="CQ140" s="3"/>
    </row>
    <row r="141" spans="2:95" s="61" customFormat="1" ht="18" customHeight="1" x14ac:dyDescent="0.3">
      <c r="B141" s="210" t="s">
        <v>287</v>
      </c>
      <c r="C141" s="201"/>
      <c r="D141" s="27" t="s">
        <v>289</v>
      </c>
      <c r="E141" s="202" t="s">
        <v>170</v>
      </c>
      <c r="F141" s="203">
        <v>2400</v>
      </c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  <c r="CP141" s="3"/>
      <c r="CQ141" s="3"/>
    </row>
    <row r="142" spans="2:95" s="61" customFormat="1" ht="18" customHeight="1" x14ac:dyDescent="0.3">
      <c r="B142" s="210" t="s">
        <v>287</v>
      </c>
      <c r="C142" s="201"/>
      <c r="D142" s="27" t="s">
        <v>290</v>
      </c>
      <c r="E142" s="202" t="s">
        <v>170</v>
      </c>
      <c r="F142" s="203">
        <v>2400</v>
      </c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  <c r="CP142" s="3"/>
      <c r="CQ142" s="3"/>
    </row>
    <row r="143" spans="2:95" s="61" customFormat="1" ht="18" customHeight="1" x14ac:dyDescent="0.3">
      <c r="B143" s="210" t="s">
        <v>287</v>
      </c>
      <c r="C143" s="201"/>
      <c r="D143" s="27" t="s">
        <v>291</v>
      </c>
      <c r="E143" s="202" t="s">
        <v>170</v>
      </c>
      <c r="F143" s="203">
        <v>5000</v>
      </c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  <c r="CP143" s="3"/>
      <c r="CQ143" s="3"/>
    </row>
    <row r="144" spans="2:95" s="61" customFormat="1" ht="18" customHeight="1" x14ac:dyDescent="0.3">
      <c r="B144" s="210" t="s">
        <v>287</v>
      </c>
      <c r="C144" s="201"/>
      <c r="D144" s="211" t="s">
        <v>292</v>
      </c>
      <c r="E144" s="202" t="s">
        <v>170</v>
      </c>
      <c r="F144" s="203">
        <v>2400</v>
      </c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  <c r="CP144" s="3"/>
      <c r="CQ144" s="3"/>
    </row>
    <row r="145" spans="2:97" s="61" customFormat="1" ht="18" customHeight="1" x14ac:dyDescent="0.3">
      <c r="B145" s="210" t="s">
        <v>287</v>
      </c>
      <c r="C145" s="201"/>
      <c r="D145" s="27" t="s">
        <v>293</v>
      </c>
      <c r="E145" s="202" t="s">
        <v>170</v>
      </c>
      <c r="F145" s="203">
        <v>5000</v>
      </c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  <c r="CP145" s="3"/>
      <c r="CQ145" s="3"/>
    </row>
    <row r="146" spans="2:97" s="61" customFormat="1" ht="18" customHeight="1" thickBot="1" x14ac:dyDescent="0.35">
      <c r="B146" s="210" t="s">
        <v>287</v>
      </c>
      <c r="C146" s="201"/>
      <c r="D146" s="27" t="s">
        <v>294</v>
      </c>
      <c r="E146" s="202" t="s">
        <v>170</v>
      </c>
      <c r="F146" s="203">
        <v>3000</v>
      </c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  <c r="CP146" s="3"/>
      <c r="CQ146" s="3"/>
    </row>
    <row r="147" spans="2:97" ht="18" customHeight="1" thickBot="1" x14ac:dyDescent="0.25">
      <c r="B147" s="161" t="s">
        <v>295</v>
      </c>
      <c r="C147" s="41"/>
      <c r="D147" s="162"/>
      <c r="E147" s="18"/>
      <c r="F147" s="163">
        <f>SUM(F140:F146)</f>
        <v>22600</v>
      </c>
    </row>
    <row r="148" spans="2:97" s="61" customFormat="1" ht="18" customHeight="1" thickBot="1" x14ac:dyDescent="0.35">
      <c r="B148" s="295" t="s">
        <v>15</v>
      </c>
      <c r="C148" s="296"/>
      <c r="D148" s="296"/>
      <c r="E148" s="41"/>
      <c r="F148" s="164">
        <f>F147</f>
        <v>22600</v>
      </c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  <c r="CP148" s="3"/>
      <c r="CQ148" s="3"/>
    </row>
    <row r="149" spans="2:97" s="15" customFormat="1" ht="27.75" customHeight="1" thickBot="1" x14ac:dyDescent="0.35">
      <c r="B149" s="212" t="s">
        <v>296</v>
      </c>
      <c r="C149" s="213"/>
      <c r="D149" s="213"/>
      <c r="E149" s="214"/>
      <c r="F149" s="215">
        <f>F30+F55+F93+F114+F124+F137+F148+F64</f>
        <v>534541.19999999995</v>
      </c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  <c r="CP149" s="3"/>
      <c r="CQ149" s="3"/>
      <c r="CR149" s="3"/>
      <c r="CS149" s="3"/>
    </row>
  </sheetData>
  <mergeCells count="10">
    <mergeCell ref="B114:D114"/>
    <mergeCell ref="B124:D124"/>
    <mergeCell ref="B137:D137"/>
    <mergeCell ref="B148:D148"/>
    <mergeCell ref="B1:F1"/>
    <mergeCell ref="A2:F2"/>
    <mergeCell ref="B30:D30"/>
    <mergeCell ref="B55:D55"/>
    <mergeCell ref="B64:D64"/>
    <mergeCell ref="B93:D93"/>
  </mergeCells>
  <phoneticPr fontId="31" type="noConversion"/>
  <printOptions horizontalCentered="1"/>
  <pageMargins left="0.59055118110236227" right="0.39370078740157483" top="0.59055118110236227" bottom="0.59055118110236227" header="0.19685039370078741" footer="0.19685039370078741"/>
  <pageSetup paperSize="9" scale="75" fitToHeight="0" orientation="landscape" r:id="rId1"/>
  <headerFooter alignWithMargins="0">
    <oddFooter>Stránka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1</vt:i4>
      </vt:variant>
    </vt:vector>
  </HeadingPairs>
  <TitlesOfParts>
    <vt:vector size="3" baseType="lpstr">
      <vt:lpstr>KV 2020</vt:lpstr>
      <vt:lpstr>ZÁSOBNÍK KV 2020</vt:lpstr>
      <vt:lpstr>'ZÁSOBNÍK KV 2020'!Oblast_tisku</vt:lpstr>
    </vt:vector>
  </TitlesOfParts>
  <Company>ÚMČ Praha 8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 Vectra Image</dc:creator>
  <cp:lastModifiedBy>Plachá Radka (P8)</cp:lastModifiedBy>
  <cp:lastPrinted>2020-05-15T09:53:25Z</cp:lastPrinted>
  <dcterms:created xsi:type="dcterms:W3CDTF">2001-07-04T08:38:27Z</dcterms:created>
  <dcterms:modified xsi:type="dcterms:W3CDTF">2020-05-15T09:57:11Z</dcterms:modified>
</cp:coreProperties>
</file>