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4AA926FC-1E1E-44E7-8A02-4AB5FDDA4155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loha č. 1 - ZÚ" sheetId="4" r:id="rId1"/>
  </sheets>
  <definedNames>
    <definedName name="_xlnm.Print_Area" localSheetId="0">'Příloha č. 1 - ZÚ'!$A$1:$G$37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4" l="1"/>
  <c r="D17" i="4"/>
  <c r="C17" i="4"/>
  <c r="G34" i="4" l="1"/>
  <c r="F34" i="4" l="1"/>
  <c r="D37" i="4"/>
  <c r="E37" i="4"/>
  <c r="C37" i="4"/>
  <c r="G37" i="4" l="1"/>
  <c r="F37" i="4"/>
  <c r="F17" i="4"/>
  <c r="G17" i="4" l="1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18" i="4"/>
  <c r="E27" i="4"/>
  <c r="F18" i="4"/>
  <c r="F15" i="4"/>
  <c r="G15" i="4"/>
  <c r="G27" i="4" l="1"/>
  <c r="F27" i="4"/>
</calcChain>
</file>

<file path=xl/sharedStrings.xml><?xml version="1.0" encoding="utf-8"?>
<sst xmlns="http://schemas.openxmlformats.org/spreadsheetml/2006/main" count="57" uniqueCount="39">
  <si>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</si>
  <si>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</si>
  <si>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</si>
  <si>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</si>
  <si>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</si>
  <si>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</si>
  <si>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</si>
  <si>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</si>
  <si>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</si>
  <si>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</si>
  <si>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</si>
  <si>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</si>
  <si>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</si>
  <si>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</si>
  <si>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</si>
  <si>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</si>
  <si>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</si>
  <si>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</si>
  <si>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</si>
  <si>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</si>
  <si>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</si>
  <si>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</si>
  <si>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</si>
  <si>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</si>
  <si>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</si>
  <si>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</si>
  <si>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</si>
  <si>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</si>
  <si>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</si>
  <si>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</si>
  <si>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</si>
  <si>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(RZ) k 31.12.2019</t>
  </si>
  <si>
    <t>k 31.12.2019</t>
  </si>
  <si>
    <t>(SR) na rok 2019</t>
  </si>
  <si>
    <t>Závěrečný účet městské části Praha 8 za rok 2019</t>
  </si>
  <si>
    <t>x</t>
  </si>
  <si>
    <t>Zastupitelstva městské části Praha 8</t>
  </si>
  <si>
    <t>Příloha č. 1 usnesení č. Usn ZMC 010/2020</t>
  </si>
  <si>
    <t xml:space="preserve">ze dne 1. července 2020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</si>
</sst>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2" borderId="0" xfId="1" applyFont="1" applyFill="1"/>
    <xf numFmtId="0" fontId="1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164" fontId="2" fillId="2" borderId="0" xfId="1" applyNumberFormat="1" applyFont="1" applyFill="1"/>
    <xf numFmtId="3" fontId="3" fillId="2" borderId="0" xfId="1" applyNumberFormat="1" applyFont="1" applyFill="1" applyBorder="1"/>
    <xf numFmtId="0" fontId="3" fillId="2" borderId="0" xfId="1" applyFont="1" applyFill="1" applyBorder="1"/>
    <xf numFmtId="0" fontId="8" fillId="2" borderId="0" xfId="1" applyFont="1" applyFill="1"/>
    <xf numFmtId="0" fontId="10" fillId="2" borderId="0" xfId="1" applyFont="1" applyFill="1"/>
    <xf numFmtId="0" fontId="2" fillId="2" borderId="0" xfId="1" applyFont="1" applyFill="1" applyBorder="1"/>
    <xf numFmtId="0" fontId="13" fillId="2" borderId="0" xfId="1" applyFont="1" applyFill="1"/>
    <xf numFmtId="3" fontId="2" fillId="2" borderId="0" xfId="1" applyNumberFormat="1" applyFont="1" applyFill="1" applyBorder="1"/>
    <xf numFmtId="0" fontId="2" fillId="2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0" xfId="1" applyFont="1" applyFill="1" applyBorder="1"/>
    <xf numFmtId="0" fontId="18" fillId="2" borderId="0" xfId="1" applyFont="1" applyFill="1"/>
    <xf numFmtId="0" fontId="18" fillId="2" borderId="0" xfId="1" applyFont="1" applyFill="1" applyBorder="1"/>
    <xf numFmtId="165" fontId="5" fillId="2" borderId="0" xfId="1" applyNumberFormat="1" applyFont="1" applyFill="1" applyBorder="1"/>
    <xf numFmtId="164" fontId="4" fillId="2" borderId="0" xfId="1" applyNumberFormat="1" applyFont="1" applyFill="1" applyBorder="1" applyProtection="1"/>
    <xf numFmtId="0" fontId="19" fillId="2" borderId="0" xfId="1" applyFont="1" applyFill="1" applyBorder="1"/>
    <xf numFmtId="0" fontId="20" fillId="2" borderId="0" xfId="1" applyFont="1" applyFill="1" applyBorder="1"/>
    <xf numFmtId="164" fontId="20" fillId="2" borderId="0" xfId="1" applyNumberFormat="1" applyFont="1" applyFill="1" applyBorder="1"/>
    <xf numFmtId="3" fontId="20" fillId="2" borderId="0" xfId="1" applyNumberFormat="1" applyFont="1" applyFill="1" applyBorder="1"/>
    <xf numFmtId="0" fontId="4" fillId="2" borderId="5" xfId="1" applyFont="1" applyFill="1" applyBorder="1"/>
    <xf numFmtId="0" fontId="2" fillId="2" borderId="9" xfId="1" applyFont="1" applyFill="1" applyBorder="1"/>
    <xf numFmtId="0" fontId="15" fillId="2" borderId="10" xfId="1" applyFont="1" applyFill="1" applyBorder="1" applyAlignment="1">
      <alignment horizontal="center"/>
    </xf>
    <xf numFmtId="0" fontId="2" fillId="2" borderId="10" xfId="1" applyFont="1" applyFill="1" applyBorder="1" applyAlignment="1"/>
    <xf numFmtId="164" fontId="4" fillId="2" borderId="10" xfId="1" applyNumberFormat="1" applyFont="1" applyFill="1" applyBorder="1" applyAlignment="1"/>
    <xf numFmtId="3" fontId="4" fillId="2" borderId="10" xfId="1" applyNumberFormat="1" applyFont="1" applyFill="1" applyBorder="1" applyAlignment="1"/>
    <xf numFmtId="2" fontId="2" fillId="2" borderId="10" xfId="1" applyNumberFormat="1" applyFont="1" applyFill="1" applyBorder="1" applyAlignment="1"/>
    <xf numFmtId="2" fontId="2" fillId="2" borderId="11" xfId="1" applyNumberFormat="1" applyFont="1" applyFill="1" applyBorder="1" applyAlignment="1"/>
    <xf numFmtId="0" fontId="16" fillId="2" borderId="9" xfId="1" applyFont="1" applyFill="1" applyBorder="1" applyAlignment="1">
      <alignment vertical="center"/>
    </xf>
    <xf numFmtId="0" fontId="17" fillId="2" borderId="10" xfId="1" applyFont="1" applyFill="1" applyBorder="1" applyAlignment="1">
      <alignment vertical="center"/>
    </xf>
    <xf numFmtId="3" fontId="17" fillId="2" borderId="10" xfId="1" applyNumberFormat="1" applyFont="1" applyFill="1" applyBorder="1" applyAlignment="1">
      <alignment vertical="center"/>
    </xf>
    <xf numFmtId="164" fontId="17" fillId="2" borderId="10" xfId="1" applyNumberFormat="1" applyFont="1" applyFill="1" applyBorder="1" applyAlignment="1">
      <alignment vertical="center"/>
    </xf>
    <xf numFmtId="2" fontId="17" fillId="2" borderId="10" xfId="1" applyNumberFormat="1" applyFont="1" applyFill="1" applyBorder="1" applyAlignment="1">
      <alignment vertical="center"/>
    </xf>
    <xf numFmtId="2" fontId="17" fillId="2" borderId="12" xfId="1" applyNumberFormat="1" applyFont="1" applyFill="1" applyBorder="1" applyAlignment="1">
      <alignment vertical="center"/>
    </xf>
    <xf numFmtId="4" fontId="17" fillId="2" borderId="10" xfId="1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13" fillId="2" borderId="14" xfId="1" applyFont="1" applyFill="1" applyBorder="1"/>
    <xf numFmtId="0" fontId="19" fillId="2" borderId="15" xfId="1" applyFont="1" applyFill="1" applyBorder="1"/>
    <xf numFmtId="3" fontId="19" fillId="2" borderId="15" xfId="1" applyNumberFormat="1" applyFont="1" applyFill="1" applyBorder="1" applyAlignment="1"/>
    <xf numFmtId="164" fontId="19" fillId="2" borderId="15" xfId="1" applyNumberFormat="1" applyFont="1" applyFill="1" applyBorder="1" applyAlignment="1"/>
    <xf numFmtId="2" fontId="19" fillId="2" borderId="16" xfId="1" applyNumberFormat="1" applyFont="1" applyFill="1" applyBorder="1" applyAlignment="1">
      <alignment vertical="center"/>
    </xf>
    <xf numFmtId="2" fontId="19" fillId="2" borderId="17" xfId="1" applyNumberFormat="1" applyFont="1" applyFill="1" applyBorder="1" applyAlignment="1">
      <alignment vertical="center"/>
    </xf>
    <xf numFmtId="0" fontId="4" fillId="2" borderId="9" xfId="1" applyFont="1" applyFill="1" applyBorder="1" applyAlignment="1" applyProtection="1">
      <alignment horizontal="center"/>
    </xf>
    <xf numFmtId="0" fontId="4" fillId="2" borderId="10" xfId="1" applyFont="1" applyFill="1" applyBorder="1" applyProtection="1"/>
    <xf numFmtId="2" fontId="4" fillId="2" borderId="10" xfId="1" applyNumberFormat="1" applyFont="1" applyFill="1" applyBorder="1" applyAlignment="1">
      <alignment vertical="center"/>
    </xf>
    <xf numFmtId="2" fontId="4" fillId="2" borderId="12" xfId="1" applyNumberFormat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/>
    <xf numFmtId="3" fontId="4" fillId="2" borderId="10" xfId="1" applyNumberFormat="1" applyFont="1" applyFill="1" applyBorder="1" applyAlignment="1" applyProtection="1"/>
    <xf numFmtId="164" fontId="4" fillId="2" borderId="10" xfId="1" applyNumberFormat="1" applyFont="1" applyFill="1" applyBorder="1" applyAlignment="1" applyProtection="1"/>
    <xf numFmtId="2" fontId="4" fillId="2" borderId="13" xfId="1" applyNumberFormat="1" applyFont="1" applyFill="1" applyBorder="1" applyAlignment="1">
      <alignment vertical="center"/>
    </xf>
    <xf numFmtId="0" fontId="19" fillId="2" borderId="14" xfId="1" applyFont="1" applyFill="1" applyBorder="1" applyProtection="1"/>
    <xf numFmtId="0" fontId="19" fillId="2" borderId="15" xfId="1" applyFont="1" applyFill="1" applyBorder="1" applyProtection="1"/>
    <xf numFmtId="3" fontId="19" fillId="2" borderId="15" xfId="1" applyNumberFormat="1" applyFont="1" applyFill="1" applyBorder="1" applyAlignment="1" applyProtection="1"/>
    <xf numFmtId="164" fontId="19" fillId="2" borderId="15" xfId="1" applyNumberFormat="1" applyFont="1" applyFill="1" applyBorder="1" applyAlignment="1" applyProtection="1"/>
    <xf numFmtId="2" fontId="19" fillId="2" borderId="16" xfId="1" applyNumberFormat="1" applyFont="1" applyFill="1" applyBorder="1" applyAlignment="1"/>
    <xf numFmtId="0" fontId="4" fillId="2" borderId="9" xfId="1" applyFont="1" applyFill="1" applyBorder="1" applyProtection="1"/>
    <xf numFmtId="2" fontId="17" fillId="2" borderId="18" xfId="1" applyNumberFormat="1" applyFont="1" applyFill="1" applyBorder="1" applyAlignment="1">
      <alignment vertical="center"/>
    </xf>
    <xf numFmtId="0" fontId="4" fillId="2" borderId="9" xfId="1" applyFont="1" applyFill="1" applyBorder="1"/>
    <xf numFmtId="0" fontId="4" fillId="2" borderId="0" xfId="1" applyFont="1" applyFill="1" applyBorder="1" applyAlignment="1"/>
    <xf numFmtId="0" fontId="2" fillId="2" borderId="9" xfId="1" applyFont="1" applyFill="1" applyBorder="1" applyAlignment="1">
      <alignment horizontal="center"/>
    </xf>
    <xf numFmtId="2" fontId="17" fillId="2" borderId="13" xfId="1" applyNumberFormat="1" applyFont="1" applyFill="1" applyBorder="1" applyAlignment="1">
      <alignment vertical="center"/>
    </xf>
    <xf numFmtId="4" fontId="19" fillId="2" borderId="19" xfId="1" applyNumberFormat="1" applyFont="1" applyFill="1" applyBorder="1" applyAlignment="1" applyProtection="1">
      <alignment horizontal="right"/>
    </xf>
    <xf numFmtId="0" fontId="4" fillId="2" borderId="20" xfId="1" applyFont="1" applyFill="1" applyBorder="1"/>
    <xf numFmtId="0" fontId="15" fillId="2" borderId="21" xfId="1" applyFont="1" applyFill="1" applyBorder="1" applyAlignment="1">
      <alignment horizontal="center"/>
    </xf>
    <xf numFmtId="3" fontId="4" fillId="2" borderId="21" xfId="1" applyNumberFormat="1" applyFont="1" applyFill="1" applyBorder="1"/>
    <xf numFmtId="164" fontId="4" fillId="2" borderId="21" xfId="1" applyNumberFormat="1" applyFont="1" applyFill="1" applyBorder="1"/>
    <xf numFmtId="0" fontId="4" fillId="2" borderId="21" xfId="1" applyFont="1" applyFill="1" applyBorder="1"/>
    <xf numFmtId="0" fontId="4" fillId="2" borderId="22" xfId="1" applyFont="1" applyFill="1" applyBorder="1"/>
    <xf numFmtId="0" fontId="19" fillId="2" borderId="10" xfId="1" applyFont="1" applyFill="1" applyBorder="1"/>
    <xf numFmtId="3" fontId="4" fillId="2" borderId="10" xfId="1" applyNumberFormat="1" applyFont="1" applyFill="1" applyBorder="1"/>
    <xf numFmtId="164" fontId="4" fillId="2" borderId="10" xfId="1" applyNumberFormat="1" applyFont="1" applyFill="1" applyBorder="1"/>
    <xf numFmtId="2" fontId="4" fillId="2" borderId="10" xfId="1" applyNumberFormat="1" applyFont="1" applyFill="1" applyBorder="1"/>
    <xf numFmtId="2" fontId="4" fillId="2" borderId="12" xfId="1" applyNumberFormat="1" applyFont="1" applyFill="1" applyBorder="1"/>
    <xf numFmtId="0" fontId="4" fillId="2" borderId="24" xfId="1" applyFont="1" applyFill="1" applyBorder="1" applyAlignment="1">
      <alignment horizontal="center"/>
    </xf>
    <xf numFmtId="0" fontId="4" fillId="2" borderId="16" xfId="1" applyFont="1" applyFill="1" applyBorder="1"/>
    <xf numFmtId="3" fontId="4" fillId="2" borderId="16" xfId="1" applyNumberFormat="1" applyFont="1" applyFill="1" applyBorder="1"/>
    <xf numFmtId="164" fontId="4" fillId="2" borderId="16" xfId="1" applyNumberFormat="1" applyFont="1" applyFill="1" applyBorder="1"/>
    <xf numFmtId="3" fontId="19" fillId="2" borderId="15" xfId="1" applyNumberFormat="1" applyFont="1" applyFill="1" applyBorder="1"/>
    <xf numFmtId="164" fontId="19" fillId="2" borderId="15" xfId="1" applyNumberFormat="1" applyFont="1" applyFill="1" applyBorder="1"/>
    <xf numFmtId="2" fontId="19" fillId="2" borderId="17" xfId="1" applyNumberFormat="1" applyFont="1" applyFill="1" applyBorder="1"/>
    <xf numFmtId="2" fontId="4" fillId="2" borderId="10" xfId="1" applyNumberFormat="1" applyFont="1" applyFill="1" applyBorder="1" applyAlignment="1">
      <alignment horizontal="right"/>
    </xf>
    <xf numFmtId="2" fontId="4" fillId="2" borderId="12" xfId="1" applyNumberFormat="1" applyFont="1" applyFill="1" applyBorder="1" applyAlignment="1">
      <alignment horizontal="right"/>
    </xf>
    <xf numFmtId="2" fontId="4" fillId="2" borderId="13" xfId="1" applyNumberFormat="1" applyFont="1" applyFill="1" applyBorder="1" applyAlignment="1">
      <alignment horizontal="right"/>
    </xf>
    <xf numFmtId="2" fontId="4" fillId="2" borderId="23" xfId="1" applyNumberFormat="1" applyFont="1" applyFill="1" applyBorder="1" applyAlignment="1">
      <alignment horizontal="right"/>
    </xf>
    <xf numFmtId="4" fontId="17" fillId="2" borderId="13" xfId="1" applyNumberFormat="1" applyFont="1" applyFill="1" applyBorder="1" applyAlignment="1">
      <alignment horizontal="right" vertical="center"/>
    </xf>
    <xf numFmtId="2" fontId="17" fillId="2" borderId="12" xfId="1" applyNumberFormat="1" applyFont="1" applyFill="1" applyBorder="1" applyAlignment="1">
      <alignment horizontal="right" vertical="center"/>
    </xf>
    <xf numFmtId="0" fontId="14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12" fillId="2" borderId="0" xfId="1" applyFont="1" applyFill="1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workbookViewId="0">
      <selection activeCell="E3" sqref="E3"/>
    </sheetView>
  </sheetViews>
  <sheetFormatPr defaultRowHeight="12.75" x14ac:dyDescent="0.2"/>
  <cols>
    <col min="1" max="1" width="9.140625" style="5"/>
    <col min="2" max="2" width="50.42578125" style="5" customWidth="1"/>
    <col min="3" max="3" width="17.28515625" style="5" customWidth="1"/>
    <col min="4" max="4" width="18.5703125" style="5" customWidth="1"/>
    <col min="5" max="5" width="14.85546875" style="5" customWidth="1"/>
    <col min="6" max="7" width="12.140625" style="5" customWidth="1"/>
    <col min="8" max="8" width="9.140625" style="5"/>
    <col min="9" max="9" width="14.140625" style="5" customWidth="1"/>
    <col min="10" max="16384" width="9.140625" style="5"/>
  </cols>
  <sheetData>
    <row r="1" spans="1:9" x14ac:dyDescent="0.2">
      <c r="A1" s="1"/>
      <c r="B1" s="1"/>
      <c r="C1" s="1"/>
      <c r="D1" s="1"/>
      <c r="E1" s="2" t="s">
        <v>37</v>
      </c>
      <c r="F1" s="3"/>
      <c r="G1" s="4"/>
    </row>
    <row r="2" spans="1:9" x14ac:dyDescent="0.2">
      <c r="A2" s="1"/>
      <c r="B2" s="1"/>
      <c r="C2" s="1"/>
      <c r="D2" s="1"/>
      <c r="E2" s="4" t="s">
        <v>36</v>
      </c>
      <c r="F2" s="4"/>
      <c r="G2" s="4"/>
    </row>
    <row r="3" spans="1:9" x14ac:dyDescent="0.2">
      <c r="A3" s="1"/>
      <c r="B3" s="1"/>
      <c r="C3" s="1"/>
      <c r="D3" s="6"/>
      <c r="E3" s="7" t="s">
        <v>38</v>
      </c>
      <c r="F3" s="8"/>
      <c r="G3" s="4"/>
    </row>
    <row r="4" spans="1:9" ht="18" x14ac:dyDescent="0.25">
      <c r="A4" s="105"/>
      <c r="B4" s="106"/>
      <c r="C4" s="106"/>
      <c r="D4" s="106"/>
      <c r="E4" s="106"/>
      <c r="F4" s="106"/>
      <c r="G4" s="106"/>
    </row>
    <row r="5" spans="1:9" s="9" customFormat="1" ht="20.25" customHeight="1" x14ac:dyDescent="0.25">
      <c r="A5" s="107" t="s">
        <v>34</v>
      </c>
      <c r="B5" s="106"/>
      <c r="C5" s="106"/>
      <c r="D5" s="106"/>
      <c r="E5" s="106"/>
      <c r="F5" s="106"/>
      <c r="G5" s="106"/>
    </row>
    <row r="6" spans="1:9" s="10" customFormat="1" ht="15.75" x14ac:dyDescent="0.25">
      <c r="A6" s="108"/>
      <c r="B6" s="106"/>
      <c r="C6" s="106"/>
      <c r="D6" s="106"/>
      <c r="E6" s="106"/>
      <c r="F6" s="106"/>
      <c r="G6" s="106"/>
    </row>
    <row r="7" spans="1:9" s="10" customFormat="1" ht="15" x14ac:dyDescent="0.25">
      <c r="A7" s="109" t="s">
        <v>0</v>
      </c>
      <c r="B7" s="110"/>
      <c r="C7" s="110"/>
      <c r="D7" s="110"/>
      <c r="E7" s="110"/>
      <c r="F7" s="110"/>
      <c r="G7" s="110"/>
    </row>
    <row r="8" spans="1:9" ht="13.5" thickBot="1" x14ac:dyDescent="0.25">
      <c r="A8" s="11"/>
      <c r="B8" s="1"/>
      <c r="C8" s="11"/>
      <c r="D8" s="12"/>
      <c r="E8" s="13"/>
      <c r="F8" s="14"/>
      <c r="G8" s="15" t="s">
        <v>28</v>
      </c>
    </row>
    <row r="9" spans="1:9" x14ac:dyDescent="0.2">
      <c r="A9" s="16" t="s">
        <v>1</v>
      </c>
      <c r="B9" s="17" t="s">
        <v>2</v>
      </c>
      <c r="C9" s="17" t="s">
        <v>3</v>
      </c>
      <c r="D9" s="18" t="s">
        <v>4</v>
      </c>
      <c r="E9" s="19" t="s">
        <v>5</v>
      </c>
      <c r="F9" s="17" t="s">
        <v>6</v>
      </c>
      <c r="G9" s="20" t="s">
        <v>6</v>
      </c>
    </row>
    <row r="10" spans="1:9" ht="13.5" thickBot="1" x14ac:dyDescent="0.25">
      <c r="A10" s="21"/>
      <c r="B10" s="22"/>
      <c r="C10" s="23" t="s">
        <v>33</v>
      </c>
      <c r="D10" s="24" t="s">
        <v>31</v>
      </c>
      <c r="E10" s="25" t="s">
        <v>32</v>
      </c>
      <c r="F10" s="23" t="s">
        <v>7</v>
      </c>
      <c r="G10" s="26" t="s">
        <v>8</v>
      </c>
    </row>
    <row r="11" spans="1:9" ht="14.25" customHeight="1" thickTop="1" x14ac:dyDescent="0.2">
      <c r="A11" s="37"/>
      <c r="B11" s="38" t="s">
        <v>9</v>
      </c>
      <c r="C11" s="39"/>
      <c r="D11" s="40"/>
      <c r="E11" s="41"/>
      <c r="F11" s="42"/>
      <c r="G11" s="43"/>
      <c r="I11" s="27"/>
    </row>
    <row r="12" spans="1:9" s="28" customFormat="1" ht="15.75" customHeight="1" x14ac:dyDescent="0.2">
      <c r="A12" s="44"/>
      <c r="B12" s="45" t="s">
        <v>10</v>
      </c>
      <c r="C12" s="46">
        <v>95830</v>
      </c>
      <c r="D12" s="47">
        <v>95830</v>
      </c>
      <c r="E12" s="46">
        <v>98010</v>
      </c>
      <c r="F12" s="48">
        <f t="shared" ref="F12:F15" si="0">ROUND(E12/C12*100,2)</f>
        <v>102.27</v>
      </c>
      <c r="G12" s="49">
        <f t="shared" ref="G12:G15" si="1">ROUND(E12/D12*100,2)</f>
        <v>102.27</v>
      </c>
      <c r="I12" s="29"/>
    </row>
    <row r="13" spans="1:9" s="28" customFormat="1" ht="15.75" customHeight="1" x14ac:dyDescent="0.2">
      <c r="A13" s="44"/>
      <c r="B13" s="45" t="s">
        <v>11</v>
      </c>
      <c r="C13" s="46">
        <v>33467</v>
      </c>
      <c r="D13" s="47">
        <v>63783</v>
      </c>
      <c r="E13" s="46">
        <v>137585</v>
      </c>
      <c r="F13" s="50">
        <f t="shared" si="0"/>
        <v>411.11</v>
      </c>
      <c r="G13" s="49">
        <f t="shared" si="1"/>
        <v>215.71</v>
      </c>
      <c r="I13" s="29"/>
    </row>
    <row r="14" spans="1:9" ht="15.75" customHeight="1" thickBot="1" x14ac:dyDescent="0.25">
      <c r="A14" s="51"/>
      <c r="B14" s="45" t="s">
        <v>12</v>
      </c>
      <c r="C14" s="46">
        <v>0</v>
      </c>
      <c r="D14" s="47">
        <v>0</v>
      </c>
      <c r="E14" s="46">
        <v>0</v>
      </c>
      <c r="F14" s="101" t="s">
        <v>35</v>
      </c>
      <c r="G14" s="102" t="s">
        <v>35</v>
      </c>
      <c r="I14" s="27"/>
    </row>
    <row r="15" spans="1:9" ht="16.5" customHeight="1" thickBot="1" x14ac:dyDescent="0.25">
      <c r="A15" s="52"/>
      <c r="B15" s="53" t="s">
        <v>13</v>
      </c>
      <c r="C15" s="54">
        <f>SUM(C12:C14)</f>
        <v>129297</v>
      </c>
      <c r="D15" s="55">
        <f>SUM(D12:D14)</f>
        <v>159613</v>
      </c>
      <c r="E15" s="54">
        <f>SUM(E12:E14)</f>
        <v>235595</v>
      </c>
      <c r="F15" s="56">
        <f t="shared" si="0"/>
        <v>182.21</v>
      </c>
      <c r="G15" s="57">
        <f t="shared" si="1"/>
        <v>147.6</v>
      </c>
      <c r="I15" s="27"/>
    </row>
    <row r="16" spans="1:9" x14ac:dyDescent="0.2">
      <c r="A16" s="58">
        <v>4131</v>
      </c>
      <c r="B16" s="59" t="s">
        <v>14</v>
      </c>
      <c r="C16" s="41">
        <v>418815</v>
      </c>
      <c r="D16" s="40">
        <v>421555</v>
      </c>
      <c r="E16" s="41">
        <v>237613</v>
      </c>
      <c r="F16" s="60">
        <f>ROUND(E16/C16*100,2)</f>
        <v>56.73</v>
      </c>
      <c r="G16" s="61">
        <f>ROUND(E16/D16*100,2)</f>
        <v>56.37</v>
      </c>
      <c r="I16" s="30"/>
    </row>
    <row r="17" spans="1:13" ht="13.5" thickBot="1" x14ac:dyDescent="0.25">
      <c r="A17" s="62">
        <v>4137</v>
      </c>
      <c r="B17" s="63" t="s">
        <v>27</v>
      </c>
      <c r="C17" s="64">
        <f>81805+345276</f>
        <v>427081</v>
      </c>
      <c r="D17" s="65">
        <f>81805+345276+109175.8+236654.4</f>
        <v>772911.20000000007</v>
      </c>
      <c r="E17" s="64">
        <f>81805+345276+104861+235154</f>
        <v>767096</v>
      </c>
      <c r="F17" s="66">
        <f>ROUND(E17/C17*100,2)</f>
        <v>179.61</v>
      </c>
      <c r="G17" s="61">
        <f>ROUND(E17/D17*100,2)</f>
        <v>99.25</v>
      </c>
      <c r="I17" s="30"/>
    </row>
    <row r="18" spans="1:13" ht="16.5" customHeight="1" thickBot="1" x14ac:dyDescent="0.25">
      <c r="A18" s="67"/>
      <c r="B18" s="68" t="s">
        <v>15</v>
      </c>
      <c r="C18" s="69">
        <f>SUM(C15:C17)</f>
        <v>975193</v>
      </c>
      <c r="D18" s="70">
        <f>SUM(D15:D17)</f>
        <v>1354079.2000000002</v>
      </c>
      <c r="E18" s="69">
        <f>SUM(E15:E17)</f>
        <v>1240304</v>
      </c>
      <c r="F18" s="71">
        <f>ROUND(E18/C18*100,2)</f>
        <v>127.19</v>
      </c>
      <c r="G18" s="57">
        <f>ROUND(E18/D18*100,2)</f>
        <v>91.6</v>
      </c>
      <c r="I18" s="31"/>
    </row>
    <row r="19" spans="1:13" x14ac:dyDescent="0.2">
      <c r="A19" s="72"/>
      <c r="B19" s="59"/>
      <c r="C19" s="64"/>
      <c r="D19" s="65"/>
      <c r="E19" s="64"/>
      <c r="F19" s="73"/>
      <c r="G19" s="61"/>
      <c r="I19" s="31"/>
    </row>
    <row r="20" spans="1:13" x14ac:dyDescent="0.2">
      <c r="A20" s="74"/>
      <c r="B20" s="38" t="s">
        <v>16</v>
      </c>
      <c r="C20" s="41"/>
      <c r="D20" s="40"/>
      <c r="E20" s="41"/>
      <c r="F20" s="48"/>
      <c r="G20" s="61"/>
      <c r="I20" s="31"/>
    </row>
    <row r="21" spans="1:13" x14ac:dyDescent="0.2">
      <c r="A21" s="62" t="s">
        <v>17</v>
      </c>
      <c r="B21" s="63" t="s">
        <v>18</v>
      </c>
      <c r="C21" s="41">
        <v>742538</v>
      </c>
      <c r="D21" s="40">
        <v>1029689.9</v>
      </c>
      <c r="E21" s="41">
        <v>934735</v>
      </c>
      <c r="F21" s="60">
        <f>ROUND(E21/C21*100,2)</f>
        <v>125.88</v>
      </c>
      <c r="G21" s="61">
        <f>ROUND(E21/D21*100,2)</f>
        <v>90.78</v>
      </c>
      <c r="I21" s="31"/>
      <c r="K21" s="31"/>
    </row>
    <row r="22" spans="1:13" x14ac:dyDescent="0.2">
      <c r="A22" s="74"/>
      <c r="B22" s="63"/>
      <c r="C22" s="75"/>
      <c r="D22" s="40"/>
      <c r="E22" s="41"/>
      <c r="F22" s="60"/>
      <c r="G22" s="61"/>
      <c r="I22" s="31"/>
    </row>
    <row r="23" spans="1:13" x14ac:dyDescent="0.2">
      <c r="A23" s="62" t="s">
        <v>19</v>
      </c>
      <c r="B23" s="63" t="s">
        <v>20</v>
      </c>
      <c r="C23" s="41">
        <v>247655</v>
      </c>
      <c r="D23" s="40">
        <v>548037.6</v>
      </c>
      <c r="E23" s="41">
        <v>294585</v>
      </c>
      <c r="F23" s="60">
        <f>ROUND(E23/C23*100,2)</f>
        <v>118.95</v>
      </c>
      <c r="G23" s="61">
        <f>ROUND(E23/D23*100,2)</f>
        <v>53.75</v>
      </c>
      <c r="I23" s="31"/>
    </row>
    <row r="24" spans="1:13" ht="13.5" thickBot="1" x14ac:dyDescent="0.25">
      <c r="A24" s="76"/>
      <c r="B24" s="63"/>
      <c r="C24" s="41"/>
      <c r="D24" s="40"/>
      <c r="E24" s="41"/>
      <c r="F24" s="77"/>
      <c r="G24" s="61"/>
      <c r="I24" s="31"/>
    </row>
    <row r="25" spans="1:13" ht="16.5" customHeight="1" thickBot="1" x14ac:dyDescent="0.25">
      <c r="A25" s="52"/>
      <c r="B25" s="53" t="s">
        <v>21</v>
      </c>
      <c r="C25" s="54">
        <f>SUM(C21:C24)</f>
        <v>990193</v>
      </c>
      <c r="D25" s="55">
        <f>SUM(D21:D24)</f>
        <v>1577727.5</v>
      </c>
      <c r="E25" s="54">
        <f>SUM(E21:E24)</f>
        <v>1229320</v>
      </c>
      <c r="F25" s="71">
        <f>ROUND(E25/C25*100,2)</f>
        <v>124.15</v>
      </c>
      <c r="G25" s="57">
        <f>ROUND(E25/D25*100,2)</f>
        <v>77.92</v>
      </c>
      <c r="I25" s="31"/>
    </row>
    <row r="26" spans="1:13" ht="13.5" thickBot="1" x14ac:dyDescent="0.25">
      <c r="A26" s="37"/>
      <c r="B26" s="63"/>
      <c r="C26" s="41"/>
      <c r="D26" s="40"/>
      <c r="E26" s="41"/>
      <c r="F26" s="71"/>
      <c r="G26" s="61"/>
    </row>
    <row r="27" spans="1:13" ht="18" customHeight="1" thickBot="1" x14ac:dyDescent="0.25">
      <c r="A27" s="52"/>
      <c r="B27" s="53" t="s">
        <v>22</v>
      </c>
      <c r="C27" s="54">
        <f>C18-C25</f>
        <v>-15000</v>
      </c>
      <c r="D27" s="55">
        <f>D18-D25</f>
        <v>-223648.29999999981</v>
      </c>
      <c r="E27" s="54">
        <f>E18-E25</f>
        <v>10984</v>
      </c>
      <c r="F27" s="71">
        <f t="shared" ref="F27" si="2">ROUND(E27/C27*100,2)</f>
        <v>-73.23</v>
      </c>
      <c r="G27" s="78">
        <f>ROUND(E27/D27*100,2)</f>
        <v>-4.91</v>
      </c>
      <c r="M27" s="5" t="s">
        <v>29</v>
      </c>
    </row>
    <row r="28" spans="1:13" x14ac:dyDescent="0.2">
      <c r="A28" s="11"/>
      <c r="B28" s="32"/>
      <c r="C28" s="33"/>
      <c r="D28" s="34"/>
      <c r="E28" s="35"/>
      <c r="F28" s="11"/>
      <c r="G28" s="11"/>
    </row>
    <row r="29" spans="1:13" ht="13.5" thickBot="1" x14ac:dyDescent="0.25">
      <c r="A29" s="11"/>
      <c r="B29" s="32"/>
      <c r="C29" s="33"/>
      <c r="D29" s="34"/>
      <c r="E29" s="35"/>
      <c r="F29" s="103"/>
      <c r="G29" s="104"/>
    </row>
    <row r="30" spans="1:13" x14ac:dyDescent="0.2">
      <c r="A30" s="16" t="s">
        <v>1</v>
      </c>
      <c r="B30" s="17" t="s">
        <v>2</v>
      </c>
      <c r="C30" s="17" t="s">
        <v>3</v>
      </c>
      <c r="D30" s="18" t="s">
        <v>4</v>
      </c>
      <c r="E30" s="19" t="s">
        <v>5</v>
      </c>
      <c r="F30" s="17" t="s">
        <v>6</v>
      </c>
      <c r="G30" s="20" t="s">
        <v>6</v>
      </c>
    </row>
    <row r="31" spans="1:13" ht="13.5" thickBot="1" x14ac:dyDescent="0.25">
      <c r="A31" s="36"/>
      <c r="B31" s="22"/>
      <c r="C31" s="23" t="s">
        <v>33</v>
      </c>
      <c r="D31" s="24" t="s">
        <v>31</v>
      </c>
      <c r="E31" s="25" t="s">
        <v>32</v>
      </c>
      <c r="F31" s="23" t="s">
        <v>7</v>
      </c>
      <c r="G31" s="26" t="s">
        <v>8</v>
      </c>
    </row>
    <row r="32" spans="1:13" ht="17.25" customHeight="1" thickTop="1" x14ac:dyDescent="0.2">
      <c r="A32" s="79"/>
      <c r="B32" s="80" t="s">
        <v>23</v>
      </c>
      <c r="C32" s="81"/>
      <c r="D32" s="82"/>
      <c r="E32" s="81"/>
      <c r="F32" s="83"/>
      <c r="G32" s="84"/>
    </row>
    <row r="33" spans="1:7" x14ac:dyDescent="0.2">
      <c r="A33" s="74"/>
      <c r="B33" s="85"/>
      <c r="C33" s="86"/>
      <c r="D33" s="87"/>
      <c r="E33" s="86"/>
      <c r="F33" s="88"/>
      <c r="G33" s="89"/>
    </row>
    <row r="34" spans="1:7" x14ac:dyDescent="0.2">
      <c r="A34" s="62">
        <v>8115</v>
      </c>
      <c r="B34" s="63" t="s">
        <v>24</v>
      </c>
      <c r="C34" s="86">
        <v>15000</v>
      </c>
      <c r="D34" s="87">
        <v>223648.3</v>
      </c>
      <c r="E34" s="86">
        <v>-7191</v>
      </c>
      <c r="F34" s="88">
        <f t="shared" ref="F34" si="3">ROUND(E34/C34*100,2)</f>
        <v>-47.94</v>
      </c>
      <c r="G34" s="89">
        <f>ROUND(E34/D34*100,2)</f>
        <v>-3.22</v>
      </c>
    </row>
    <row r="35" spans="1:7" x14ac:dyDescent="0.2">
      <c r="A35" s="62">
        <v>8118</v>
      </c>
      <c r="B35" s="63" t="s">
        <v>30</v>
      </c>
      <c r="C35" s="86">
        <v>0</v>
      </c>
      <c r="D35" s="87">
        <v>0</v>
      </c>
      <c r="E35" s="86">
        <v>0</v>
      </c>
      <c r="F35" s="97" t="s">
        <v>35</v>
      </c>
      <c r="G35" s="98" t="s">
        <v>35</v>
      </c>
    </row>
    <row r="36" spans="1:7" ht="13.5" thickBot="1" x14ac:dyDescent="0.25">
      <c r="A36" s="90">
        <v>8901</v>
      </c>
      <c r="B36" s="91" t="s">
        <v>25</v>
      </c>
      <c r="C36" s="92">
        <v>0</v>
      </c>
      <c r="D36" s="93">
        <v>0</v>
      </c>
      <c r="E36" s="92">
        <v>-3793</v>
      </c>
      <c r="F36" s="99" t="s">
        <v>35</v>
      </c>
      <c r="G36" s="100" t="s">
        <v>35</v>
      </c>
    </row>
    <row r="37" spans="1:7" ht="21.75" customHeight="1" thickBot="1" x14ac:dyDescent="0.25">
      <c r="A37" s="52"/>
      <c r="B37" s="53" t="s">
        <v>26</v>
      </c>
      <c r="C37" s="94">
        <f>SUM(C34:C36)</f>
        <v>15000</v>
      </c>
      <c r="D37" s="95">
        <f t="shared" ref="D37:E37" si="4">SUM(D34:D36)</f>
        <v>223648.3</v>
      </c>
      <c r="E37" s="94">
        <f t="shared" si="4"/>
        <v>-10984</v>
      </c>
      <c r="F37" s="71">
        <f t="shared" ref="F37" si="5">ROUND(E37/C37*100,2)</f>
        <v>-73.23</v>
      </c>
      <c r="G37" s="96">
        <f>ROUND(E37/D37*100,2)</f>
        <v>-4.91</v>
      </c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0" max="16383" man="1"/>
    <brk id="4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2020-05-28T09:37:24Z</cp:lastPrinted>
  <dcterms:created xsi:type="dcterms:W3CDTF">2015-02-17T07:38:46Z</dcterms:created>
  <dcterms:modified xsi:type="dcterms:W3CDTF">2020-07-02T04:36:53Z</dcterms:modified>
</cp:coreProperties>
</file>