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8925241_pism118925241/"/>
    </mc:Choice>
  </mc:AlternateContent>
  <bookViews>
    <workbookView xWindow="0" yWindow="0" windowWidth="24000" windowHeight="9510"/>
  </bookViews>
  <sheets>
    <sheet name="1. pol.2017" sheetId="2" r:id="rId1"/>
  </sheets>
  <definedNames>
    <definedName name="_xlnm.Print_Area" localSheetId="0">'1. pol.2017'!$A$1:$M$30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2" l="1"/>
  <c r="K23" i="2"/>
  <c r="K22" i="2"/>
  <c r="K21" i="2"/>
  <c r="K20" i="2"/>
  <c r="E19" i="2"/>
  <c r="K19" i="2" s="1"/>
  <c r="K17" i="2" s="1"/>
  <c r="K18" i="2"/>
  <c r="J17" i="2"/>
  <c r="J26" i="2" s="1"/>
  <c r="J28" i="2" s="1"/>
  <c r="I17" i="2"/>
  <c r="H17" i="2"/>
  <c r="G17" i="2"/>
  <c r="F17" i="2"/>
  <c r="D17" i="2"/>
  <c r="K16" i="2"/>
  <c r="I15" i="2"/>
  <c r="I12" i="2" s="1"/>
  <c r="I26" i="2" s="1"/>
  <c r="I28" i="2" s="1"/>
  <c r="H15" i="2"/>
  <c r="G15" i="2"/>
  <c r="F15" i="2"/>
  <c r="F12" i="2" s="1"/>
  <c r="F26" i="2" s="1"/>
  <c r="F28" i="2" s="1"/>
  <c r="E15" i="2"/>
  <c r="E12" i="2" s="1"/>
  <c r="D15" i="2"/>
  <c r="K14" i="2"/>
  <c r="K13" i="2"/>
  <c r="J13" i="2"/>
  <c r="I13" i="2"/>
  <c r="H13" i="2"/>
  <c r="G13" i="2"/>
  <c r="F13" i="2"/>
  <c r="E13" i="2"/>
  <c r="D13" i="2"/>
  <c r="J12" i="2"/>
  <c r="H12" i="2"/>
  <c r="H26" i="2" s="1"/>
  <c r="H28" i="2" s="1"/>
  <c r="G12" i="2"/>
  <c r="G26" i="2" s="1"/>
  <c r="G28" i="2" s="1"/>
  <c r="D12" i="2"/>
  <c r="D26" i="2" s="1"/>
  <c r="D28" i="2" l="1"/>
  <c r="E26" i="2"/>
  <c r="E28" i="2" s="1"/>
  <c r="E17" i="2"/>
  <c r="K15" i="2"/>
  <c r="K12" i="2" s="1"/>
  <c r="K26" i="2" l="1"/>
  <c r="K28" i="2" s="1"/>
</calcChain>
</file>

<file path=xl/sharedStrings.xml><?xml version="1.0" encoding="utf-8"?>
<sst xmlns="http://schemas.openxmlformats.org/spreadsheetml/2006/main" count="38" uniqueCount="36">
  <si>
    <t xml:space="preserve"> Vyúčtování finančního plánu (rozpočtu) zdaňované - hospodářské činnosti (ZČ) MČ Praha 8 za 1. pololetí roku 2017 (v tis. Kč)</t>
  </si>
  <si>
    <t>str.1/1</t>
  </si>
  <si>
    <t>Druh činnosti</t>
  </si>
  <si>
    <t>Výnosy</t>
  </si>
  <si>
    <t>Náklady</t>
  </si>
  <si>
    <t>z toho:</t>
  </si>
  <si>
    <t>Hospodář.</t>
  </si>
  <si>
    <t>opravy</t>
  </si>
  <si>
    <t>odměna</t>
  </si>
  <si>
    <t>služby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</si>
  <si>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</si>
  <si>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</si>
  <si>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</si>
  <si>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</si>
  <si>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</si>
  <si>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</si>
  <si>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spr.firmami</t>
  </si>
  <si>
    <t>MO ÚMČ</t>
  </si>
  <si>
    <t>OSMS a.s.</t>
  </si>
  <si>
    <t>OSV ÚMČ</t>
  </si>
  <si>
    <t>Centra a.s. - Mazurská</t>
  </si>
  <si>
    <t>II. Prodeje majetku</t>
  </si>
  <si>
    <t>v tom:</t>
  </si>
  <si>
    <t>prodeje domů a pozemků</t>
  </si>
  <si>
    <t>privatizace domů a pozemků</t>
  </si>
  <si>
    <t>výnosy a náklady z přecenění</t>
  </si>
  <si>
    <t xml:space="preserve">daň z nabytí nemovitých věcí 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</si>
  <si>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</si>
  <si>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</si>
  <si>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</si>
  <si>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</si>
  <si>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</si>
  <si>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 xml:space="preserve"> </t>
  </si>
  <si>
    <t>Zastupitelstva městské části Praha 8</t>
  </si>
  <si>
    <t>ze dne 20. září 2017</t>
  </si>
  <si>
    <t>Příloha č. 3 usnesení č. Usn ZMC 023/2017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</si>
</sst>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u/>
      <sz val="10"/>
      <name val="Arial CE"/>
      <charset val="238"/>
    </font>
    <font>
      <sz val="10"/>
      <color theme="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Border="1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6" fillId="0" borderId="1" xfId="0" applyFont="1" applyFill="1" applyBorder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3" fontId="6" fillId="0" borderId="7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0" fillId="0" borderId="0" xfId="0" applyNumberFormat="1"/>
    <xf numFmtId="0" fontId="6" fillId="0" borderId="9" xfId="0" applyFont="1" applyBorder="1"/>
    <xf numFmtId="0" fontId="6" fillId="0" borderId="1" xfId="0" applyFont="1" applyBorder="1"/>
    <xf numFmtId="3" fontId="6" fillId="0" borderId="10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5" fillId="0" borderId="12" xfId="0" applyFont="1" applyBorder="1"/>
    <xf numFmtId="0" fontId="2" fillId="0" borderId="5" xfId="0" applyFont="1" applyBorder="1"/>
    <xf numFmtId="3" fontId="5" fillId="0" borderId="13" xfId="0" applyNumberFormat="1" applyFont="1" applyFill="1" applyBorder="1"/>
    <xf numFmtId="3" fontId="5" fillId="0" borderId="14" xfId="0" applyNumberFormat="1" applyFont="1" applyFill="1" applyBorder="1"/>
    <xf numFmtId="3" fontId="5" fillId="0" borderId="15" xfId="0" applyNumberFormat="1" applyFont="1" applyFill="1" applyBorder="1"/>
    <xf numFmtId="3" fontId="5" fillId="0" borderId="5" xfId="0" applyNumberFormat="1" applyFont="1" applyFill="1" applyBorder="1"/>
    <xf numFmtId="3" fontId="7" fillId="0" borderId="0" xfId="0" applyNumberFormat="1" applyFont="1"/>
    <xf numFmtId="3" fontId="1" fillId="0" borderId="0" xfId="0" applyNumberFormat="1" applyFont="1"/>
    <xf numFmtId="0" fontId="6" fillId="0" borderId="16" xfId="0" applyFont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3" fontId="6" fillId="0" borderId="19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3" fontId="6" fillId="0" borderId="22" xfId="0" applyNumberFormat="1" applyFont="1" applyFill="1" applyBorder="1"/>
    <xf numFmtId="3" fontId="6" fillId="0" borderId="23" xfId="0" applyNumberFormat="1" applyFont="1" applyFill="1" applyBorder="1"/>
    <xf numFmtId="3" fontId="2" fillId="0" borderId="0" xfId="0" applyNumberFormat="1" applyFont="1"/>
    <xf numFmtId="3" fontId="1" fillId="0" borderId="0" xfId="0" applyNumberFormat="1" applyFont="1" applyBorder="1"/>
    <xf numFmtId="0" fontId="5" fillId="2" borderId="24" xfId="0" applyFont="1" applyFill="1" applyBorder="1"/>
    <xf numFmtId="0" fontId="6" fillId="0" borderId="5" xfId="0" applyFont="1" applyFill="1" applyBorder="1"/>
    <xf numFmtId="3" fontId="5" fillId="0" borderId="25" xfId="0" applyNumberFormat="1" applyFont="1" applyFill="1" applyBorder="1"/>
    <xf numFmtId="0" fontId="6" fillId="0" borderId="26" xfId="0" applyFont="1" applyBorder="1"/>
    <xf numFmtId="3" fontId="6" fillId="2" borderId="10" xfId="0" applyNumberFormat="1" applyFont="1" applyFill="1" applyBorder="1"/>
    <xf numFmtId="3" fontId="6" fillId="2" borderId="27" xfId="0" applyNumberFormat="1" applyFont="1" applyFill="1" applyBorder="1"/>
    <xf numFmtId="3" fontId="6" fillId="2" borderId="1" xfId="0" applyNumberFormat="1" applyFont="1" applyFill="1" applyBorder="1"/>
    <xf numFmtId="3" fontId="6" fillId="2" borderId="11" xfId="0" applyNumberFormat="1" applyFont="1" applyFill="1" applyBorder="1"/>
    <xf numFmtId="0" fontId="5" fillId="0" borderId="0" xfId="0" applyFont="1"/>
    <xf numFmtId="0" fontId="5" fillId="0" borderId="5" xfId="0" applyFont="1" applyFill="1" applyBorder="1"/>
    <xf numFmtId="3" fontId="5" fillId="0" borderId="14" xfId="0" applyNumberFormat="1" applyFont="1" applyBorder="1"/>
    <xf numFmtId="3" fontId="5" fillId="0" borderId="5" xfId="0" applyNumberFormat="1" applyFont="1" applyBorder="1"/>
    <xf numFmtId="3" fontId="5" fillId="0" borderId="25" xfId="0" applyNumberFormat="1" applyFont="1" applyBorder="1"/>
    <xf numFmtId="3" fontId="5" fillId="0" borderId="13" xfId="0" applyNumberFormat="1" applyFont="1" applyBorder="1"/>
    <xf numFmtId="0" fontId="7" fillId="0" borderId="0" xfId="0" applyFont="1"/>
    <xf numFmtId="164" fontId="0" fillId="0" borderId="0" xfId="0" applyNumberFormat="1"/>
    <xf numFmtId="0" fontId="6" fillId="0" borderId="28" xfId="0" applyFont="1" applyBorder="1"/>
    <xf numFmtId="0" fontId="6" fillId="0" borderId="19" xfId="0" applyFont="1" applyFill="1" applyBorder="1"/>
    <xf numFmtId="3" fontId="6" fillId="0" borderId="29" xfId="0" applyNumberFormat="1" applyFont="1" applyFill="1" applyBorder="1"/>
    <xf numFmtId="0" fontId="6" fillId="0" borderId="30" xfId="0" applyFont="1" applyBorder="1"/>
    <xf numFmtId="0" fontId="6" fillId="0" borderId="20" xfId="0" applyFont="1" applyFill="1" applyBorder="1"/>
    <xf numFmtId="3" fontId="6" fillId="0" borderId="31" xfId="0" applyNumberFormat="1" applyFont="1" applyFill="1" applyBorder="1"/>
    <xf numFmtId="0" fontId="6" fillId="0" borderId="32" xfId="0" applyFont="1" applyBorder="1"/>
    <xf numFmtId="0" fontId="6" fillId="0" borderId="33" xfId="0" applyFont="1" applyFill="1" applyBorder="1"/>
    <xf numFmtId="0" fontId="2" fillId="0" borderId="33" xfId="0" applyFont="1" applyFill="1" applyBorder="1"/>
    <xf numFmtId="3" fontId="2" fillId="0" borderId="33" xfId="0" applyNumberFormat="1" applyFont="1" applyFill="1" applyBorder="1"/>
    <xf numFmtId="3" fontId="6" fillId="0" borderId="33" xfId="0" applyNumberFormat="1" applyFont="1" applyFill="1" applyBorder="1"/>
    <xf numFmtId="3" fontId="6" fillId="0" borderId="34" xfId="0" applyNumberFormat="1" applyFont="1" applyFill="1" applyBorder="1"/>
    <xf numFmtId="3" fontId="5" fillId="2" borderId="13" xfId="0" applyNumberFormat="1" applyFont="1" applyFill="1" applyBorder="1"/>
    <xf numFmtId="3" fontId="5" fillId="2" borderId="14" xfId="0" applyNumberFormat="1" applyFont="1" applyFill="1" applyBorder="1"/>
    <xf numFmtId="3" fontId="5" fillId="2" borderId="15" xfId="0" applyNumberFormat="1" applyFont="1" applyFill="1" applyBorder="1"/>
    <xf numFmtId="0" fontId="6" fillId="0" borderId="35" xfId="0" applyFont="1" applyBorder="1"/>
    <xf numFmtId="0" fontId="6" fillId="0" borderId="36" xfId="0" applyFont="1" applyFill="1" applyBorder="1"/>
    <xf numFmtId="3" fontId="6" fillId="0" borderId="37" xfId="0" applyNumberFormat="1" applyFont="1" applyFill="1" applyBorder="1"/>
    <xf numFmtId="3" fontId="6" fillId="2" borderId="37" xfId="0" applyNumberFormat="1" applyFont="1" applyFill="1" applyBorder="1"/>
    <xf numFmtId="3" fontId="5" fillId="2" borderId="36" xfId="0" applyNumberFormat="1" applyFont="1" applyFill="1" applyBorder="1"/>
    <xf numFmtId="3" fontId="5" fillId="2" borderId="38" xfId="0" applyNumberFormat="1" applyFont="1" applyFill="1" applyBorder="1"/>
    <xf numFmtId="3" fontId="6" fillId="2" borderId="38" xfId="0" applyNumberFormat="1" applyFont="1" applyFill="1" applyBorder="1"/>
    <xf numFmtId="3" fontId="5" fillId="0" borderId="36" xfId="0" applyNumberFormat="1" applyFont="1" applyFill="1" applyBorder="1"/>
    <xf numFmtId="3" fontId="5" fillId="0" borderId="39" xfId="0" applyNumberFormat="1" applyFont="1" applyFill="1" applyBorder="1"/>
    <xf numFmtId="0" fontId="2" fillId="0" borderId="6" xfId="0" applyFont="1" applyBorder="1"/>
    <xf numFmtId="0" fontId="6" fillId="0" borderId="0" xfId="0" applyFont="1" applyFill="1" applyBorder="1"/>
    <xf numFmtId="0" fontId="2" fillId="0" borderId="7" xfId="0" applyFont="1" applyBorder="1"/>
    <xf numFmtId="0" fontId="2" fillId="2" borderId="0" xfId="0" applyFont="1" applyFill="1" applyBorder="1"/>
    <xf numFmtId="3" fontId="6" fillId="0" borderId="0" xfId="0" applyNumberFormat="1" applyFont="1" applyBorder="1"/>
    <xf numFmtId="0" fontId="5" fillId="0" borderId="5" xfId="0" applyFont="1" applyBorder="1"/>
    <xf numFmtId="3" fontId="5" fillId="0" borderId="15" xfId="0" applyNumberFormat="1" applyFont="1" applyBorder="1"/>
    <xf numFmtId="0" fontId="6" fillId="0" borderId="40" xfId="0" applyFont="1" applyBorder="1" applyAlignment="1">
      <alignment horizontal="left"/>
    </xf>
    <xf numFmtId="0" fontId="8" fillId="0" borderId="41" xfId="0" applyFont="1" applyBorder="1"/>
    <xf numFmtId="3" fontId="5" fillId="0" borderId="4" xfId="0" applyNumberFormat="1" applyFont="1" applyBorder="1"/>
    <xf numFmtId="3" fontId="6" fillId="0" borderId="42" xfId="0" applyNumberFormat="1" applyFont="1" applyBorder="1"/>
    <xf numFmtId="3" fontId="6" fillId="2" borderId="42" xfId="0" applyNumberFormat="1" applyFont="1" applyFill="1" applyBorder="1"/>
    <xf numFmtId="3" fontId="6" fillId="0" borderId="41" xfId="0" applyNumberFormat="1" applyFont="1" applyBorder="1"/>
    <xf numFmtId="3" fontId="6" fillId="0" borderId="4" xfId="0" applyNumberFormat="1" applyFont="1" applyBorder="1"/>
    <xf numFmtId="0" fontId="5" fillId="0" borderId="24" xfId="0" applyFont="1" applyBorder="1" applyAlignment="1">
      <alignment horizontal="left"/>
    </xf>
    <xf numFmtId="0" fontId="5" fillId="0" borderId="25" xfId="0" applyFont="1" applyBorder="1"/>
    <xf numFmtId="0" fontId="0" fillId="2" borderId="0" xfId="0" applyFill="1"/>
    <xf numFmtId="0" fontId="9" fillId="0" borderId="0" xfId="0" applyFont="1"/>
    <xf numFmtId="0" fontId="9" fillId="0" borderId="0" xfId="0" applyFont="1" applyAlignment="1">
      <alignment horizontal="center" wrapText="1"/>
    </xf>
    <xf numFmtId="0" fontId="2" fillId="0" borderId="0" xfId="0" applyFont="1" applyBorder="1"/>
    <xf numFmtId="3" fontId="6" fillId="0" borderId="5" xfId="0" applyNumberFormat="1" applyFont="1" applyBorder="1" applyAlignment="1">
      <alignment horizontal="center"/>
    </xf>
    <xf numFmtId="0" fontId="9" fillId="0" borderId="4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tabSelected="1" workbookViewId="0">
      <selection activeCell="E3" sqref="E3"/>
    </sheetView>
  </sheetViews>
  <sheetFormatPr defaultRowHeight="15"/>
  <cols>
    <col min="1" max="1" width="7.85546875" customWidth="1"/>
    <col min="2" max="2" width="5.140625" customWidth="1"/>
    <col min="3" max="3" width="42.8554687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1" spans="1:19">
      <c r="I1" s="103" t="s">
        <v>35</v>
      </c>
      <c r="J1" s="103"/>
      <c r="K1" s="103"/>
      <c r="L1" s="103"/>
      <c r="M1" s="103"/>
    </row>
    <row r="2" spans="1:19" ht="15" customHeight="1">
      <c r="A2" s="1"/>
      <c r="B2" s="1"/>
      <c r="C2" s="1"/>
      <c r="D2" s="1"/>
      <c r="E2" s="1"/>
      <c r="F2" s="1"/>
      <c r="G2" s="1"/>
      <c r="H2" s="1"/>
      <c r="I2" s="103" t="s">
        <v>33</v>
      </c>
      <c r="J2" s="104"/>
      <c r="K2" s="104"/>
      <c r="L2" s="2"/>
      <c r="M2" s="3"/>
    </row>
    <row r="3" spans="1:19">
      <c r="A3" s="1"/>
      <c r="B3" s="1"/>
      <c r="C3" s="1"/>
      <c r="D3" s="1"/>
      <c r="E3" s="1"/>
      <c r="F3" s="1"/>
      <c r="G3" s="1"/>
      <c r="H3" s="1"/>
      <c r="I3" s="107" t="s">
        <v>34</v>
      </c>
      <c r="J3" s="107"/>
      <c r="K3" s="107"/>
      <c r="L3" s="1"/>
    </row>
    <row r="4" spans="1:19">
      <c r="A4" s="1"/>
      <c r="B4" s="1"/>
      <c r="C4" s="1"/>
      <c r="D4" s="1"/>
      <c r="E4" s="1"/>
      <c r="F4" s="1"/>
      <c r="G4" s="1"/>
      <c r="H4" s="1"/>
      <c r="I4" s="105"/>
      <c r="J4" s="105"/>
      <c r="K4" s="105"/>
      <c r="L4" s="1"/>
    </row>
    <row r="5" spans="1:19">
      <c r="A5" s="1"/>
      <c r="B5" s="1"/>
      <c r="C5" s="1"/>
      <c r="D5" s="1"/>
      <c r="E5" s="1"/>
      <c r="F5" s="1"/>
      <c r="G5" s="1"/>
      <c r="H5" s="1"/>
      <c r="I5" s="4"/>
      <c r="J5" s="4"/>
      <c r="K5" s="4"/>
      <c r="L5" s="1"/>
    </row>
    <row r="6" spans="1:19" ht="15.75">
      <c r="A6" s="1"/>
      <c r="B6" s="5" t="s">
        <v>0</v>
      </c>
      <c r="C6" s="5"/>
      <c r="D6" s="5"/>
      <c r="E6" s="5"/>
      <c r="F6" s="5"/>
      <c r="G6" s="5"/>
      <c r="H6" s="5"/>
      <c r="I6" s="5"/>
      <c r="J6" s="5"/>
      <c r="K6" s="5"/>
      <c r="L6" s="6"/>
    </row>
    <row r="7" spans="1:19" ht="15.75" thickBot="1">
      <c r="A7" s="1"/>
      <c r="B7" s="7"/>
      <c r="C7" s="8"/>
      <c r="D7" s="9"/>
      <c r="E7" s="9"/>
      <c r="F7" s="9"/>
      <c r="G7" s="9"/>
      <c r="H7" s="9"/>
      <c r="I7" s="9"/>
      <c r="J7" s="9"/>
      <c r="K7" s="10" t="s">
        <v>1</v>
      </c>
      <c r="L7" s="1"/>
    </row>
    <row r="8" spans="1:19" ht="15.75" thickBot="1">
      <c r="A8" s="1"/>
      <c r="B8" s="11"/>
      <c r="C8" s="12" t="s">
        <v>2</v>
      </c>
      <c r="D8" s="13" t="s">
        <v>3</v>
      </c>
      <c r="E8" s="13" t="s">
        <v>4</v>
      </c>
      <c r="F8" s="106" t="s">
        <v>5</v>
      </c>
      <c r="G8" s="106"/>
      <c r="H8" s="106"/>
      <c r="I8" s="106"/>
      <c r="J8" s="14"/>
      <c r="K8" s="13" t="s">
        <v>6</v>
      </c>
      <c r="L8" s="1"/>
    </row>
    <row r="9" spans="1:19">
      <c r="A9" s="1"/>
      <c r="B9" s="15"/>
      <c r="C9" s="16"/>
      <c r="D9" s="17"/>
      <c r="E9" s="17"/>
      <c r="F9" s="18" t="s">
        <v>8</v>
      </c>
      <c r="G9" s="19" t="s">
        <v>9</v>
      </c>
      <c r="H9" s="19" t="s">
        <v>7</v>
      </c>
      <c r="I9" s="19" t="s">
        <v>10</v>
      </c>
      <c r="J9" s="19" t="s">
        <v>11</v>
      </c>
      <c r="K9" s="20" t="s">
        <v>12</v>
      </c>
      <c r="L9" s="1"/>
      <c r="N9" s="21"/>
      <c r="O9" s="21"/>
      <c r="P9" s="21"/>
      <c r="Q9" s="21"/>
      <c r="R9" s="21"/>
      <c r="S9" s="21"/>
    </row>
    <row r="10" spans="1:19">
      <c r="A10" s="1"/>
      <c r="B10" s="15"/>
      <c r="C10" s="16"/>
      <c r="D10" s="17"/>
      <c r="E10" s="17"/>
      <c r="F10" s="18" t="s">
        <v>13</v>
      </c>
      <c r="G10" s="19"/>
      <c r="H10" s="19"/>
      <c r="I10" s="19"/>
      <c r="J10" s="19" t="s">
        <v>14</v>
      </c>
      <c r="K10" s="20" t="s">
        <v>15</v>
      </c>
      <c r="L10" s="1"/>
      <c r="N10" s="21"/>
      <c r="O10" s="21"/>
      <c r="P10" s="21"/>
      <c r="Q10" s="21"/>
      <c r="R10" s="21"/>
      <c r="S10" s="21"/>
    </row>
    <row r="11" spans="1:19" ht="15.75" thickBot="1">
      <c r="A11" s="1"/>
      <c r="B11" s="22"/>
      <c r="C11" s="23"/>
      <c r="D11" s="24"/>
      <c r="E11" s="24"/>
      <c r="F11" s="25"/>
      <c r="G11" s="26"/>
      <c r="H11" s="26"/>
      <c r="I11" s="26"/>
      <c r="J11" s="26"/>
      <c r="K11" s="27"/>
      <c r="L11" s="1"/>
      <c r="N11" s="21"/>
      <c r="O11" s="21"/>
      <c r="P11" s="21"/>
      <c r="Q11" s="21"/>
      <c r="R11" s="21"/>
      <c r="S11" s="21"/>
    </row>
    <row r="12" spans="1:19" ht="15.75" thickBot="1">
      <c r="A12" s="1"/>
      <c r="B12" s="28" t="s">
        <v>16</v>
      </c>
      <c r="C12" s="29"/>
      <c r="D12" s="30">
        <f t="shared" ref="D12:K12" si="0">D13+D15</f>
        <v>48621</v>
      </c>
      <c r="E12" s="30">
        <f t="shared" si="0"/>
        <v>28490</v>
      </c>
      <c r="F12" s="31">
        <f t="shared" si="0"/>
        <v>4730</v>
      </c>
      <c r="G12" s="31">
        <f t="shared" si="0"/>
        <v>10645</v>
      </c>
      <c r="H12" s="32">
        <f t="shared" si="0"/>
        <v>13115</v>
      </c>
      <c r="I12" s="31">
        <f t="shared" si="0"/>
        <v>0</v>
      </c>
      <c r="J12" s="33">
        <f t="shared" si="0"/>
        <v>0</v>
      </c>
      <c r="K12" s="30">
        <f t="shared" si="0"/>
        <v>20131</v>
      </c>
      <c r="L12" s="1"/>
      <c r="M12" s="34"/>
      <c r="N12" s="21"/>
      <c r="O12" s="21"/>
      <c r="P12" s="21"/>
      <c r="Q12" s="21"/>
      <c r="R12" s="21"/>
      <c r="S12" s="21"/>
    </row>
    <row r="13" spans="1:19" ht="15.75" thickBot="1">
      <c r="A13" s="1"/>
      <c r="B13" s="28" t="s">
        <v>17</v>
      </c>
      <c r="C13" s="29"/>
      <c r="D13" s="30">
        <f t="shared" ref="D13:K13" si="1">SUM(D14:D14)</f>
        <v>44477</v>
      </c>
      <c r="E13" s="30">
        <f t="shared" si="1"/>
        <v>24655</v>
      </c>
      <c r="F13" s="31">
        <f t="shared" si="1"/>
        <v>4321</v>
      </c>
      <c r="G13" s="31">
        <f t="shared" si="1"/>
        <v>8428</v>
      </c>
      <c r="H13" s="32">
        <f t="shared" si="1"/>
        <v>11906</v>
      </c>
      <c r="I13" s="31">
        <f t="shared" si="1"/>
        <v>0</v>
      </c>
      <c r="J13" s="33">
        <f t="shared" si="1"/>
        <v>0</v>
      </c>
      <c r="K13" s="30">
        <f t="shared" si="1"/>
        <v>19822</v>
      </c>
      <c r="L13" s="1"/>
      <c r="M13" s="34"/>
      <c r="N13" s="35"/>
      <c r="O13" s="35"/>
      <c r="P13" s="35"/>
      <c r="Q13" s="35"/>
      <c r="R13" s="35"/>
      <c r="S13" s="35"/>
    </row>
    <row r="14" spans="1:19" ht="15.75" thickBot="1">
      <c r="A14" s="1"/>
      <c r="B14" s="36"/>
      <c r="C14" s="16" t="s">
        <v>18</v>
      </c>
      <c r="D14" s="37">
        <v>44477</v>
      </c>
      <c r="E14" s="37">
        <v>24655</v>
      </c>
      <c r="F14" s="38">
        <v>4321</v>
      </c>
      <c r="G14" s="39">
        <v>8428</v>
      </c>
      <c r="H14" s="40">
        <v>11906</v>
      </c>
      <c r="I14" s="41"/>
      <c r="J14" s="42"/>
      <c r="K14" s="43">
        <f t="shared" ref="K14:K15" si="2">D14-E14</f>
        <v>19822</v>
      </c>
      <c r="L14" s="44"/>
      <c r="M14" s="34"/>
      <c r="O14" s="35"/>
      <c r="P14" s="35"/>
      <c r="Q14" s="35"/>
      <c r="R14" s="45"/>
      <c r="S14" s="35"/>
    </row>
    <row r="15" spans="1:19" ht="15.75" thickBot="1">
      <c r="A15" s="1"/>
      <c r="B15" s="46" t="s">
        <v>19</v>
      </c>
      <c r="C15" s="47"/>
      <c r="D15" s="30">
        <f>SUM(D16)</f>
        <v>4144</v>
      </c>
      <c r="E15" s="30">
        <f t="shared" ref="E15:I15" si="3">SUM(E16:E16)</f>
        <v>3835</v>
      </c>
      <c r="F15" s="32">
        <f t="shared" si="3"/>
        <v>409</v>
      </c>
      <c r="G15" s="32">
        <f t="shared" si="3"/>
        <v>2217</v>
      </c>
      <c r="H15" s="32">
        <f t="shared" si="3"/>
        <v>1209</v>
      </c>
      <c r="I15" s="33">
        <f t="shared" si="3"/>
        <v>0</v>
      </c>
      <c r="J15" s="48"/>
      <c r="K15" s="30">
        <f t="shared" si="2"/>
        <v>309</v>
      </c>
      <c r="L15" s="44"/>
      <c r="M15" s="34"/>
    </row>
    <row r="16" spans="1:19" ht="15.75" thickBot="1">
      <c r="A16" s="1"/>
      <c r="B16" s="49"/>
      <c r="C16" s="47" t="s">
        <v>20</v>
      </c>
      <c r="D16" s="50">
        <v>4144</v>
      </c>
      <c r="E16" s="50">
        <v>3835</v>
      </c>
      <c r="F16" s="51">
        <v>409</v>
      </c>
      <c r="G16" s="51">
        <v>2217</v>
      </c>
      <c r="H16" s="51">
        <v>1209</v>
      </c>
      <c r="I16" s="52"/>
      <c r="J16" s="53"/>
      <c r="K16" s="50">
        <f>0+D16-E16</f>
        <v>309</v>
      </c>
      <c r="L16" s="44"/>
      <c r="M16" s="34"/>
    </row>
    <row r="17" spans="1:15" s="60" customFormat="1" ht="15.75" thickBot="1">
      <c r="A17" s="54"/>
      <c r="B17" s="28" t="s">
        <v>21</v>
      </c>
      <c r="C17" s="55"/>
      <c r="D17" s="30">
        <f t="shared" ref="D17:K17" si="4">SUM(D18:D22)</f>
        <v>101252</v>
      </c>
      <c r="E17" s="30">
        <f t="shared" si="4"/>
        <v>315</v>
      </c>
      <c r="F17" s="56">
        <f t="shared" si="4"/>
        <v>0</v>
      </c>
      <c r="G17" s="56">
        <f t="shared" si="4"/>
        <v>315</v>
      </c>
      <c r="H17" s="56">
        <f t="shared" si="4"/>
        <v>0</v>
      </c>
      <c r="I17" s="57">
        <f t="shared" si="4"/>
        <v>0</v>
      </c>
      <c r="J17" s="58">
        <f t="shared" si="4"/>
        <v>0</v>
      </c>
      <c r="K17" s="59">
        <f t="shared" si="4"/>
        <v>100937</v>
      </c>
      <c r="L17" s="44"/>
      <c r="M17" s="34"/>
      <c r="O17" s="61"/>
    </row>
    <row r="18" spans="1:15" s="60" customFormat="1" ht="17.25" customHeight="1">
      <c r="A18" s="54"/>
      <c r="B18" s="62" t="s">
        <v>22</v>
      </c>
      <c r="C18" s="63" t="s">
        <v>23</v>
      </c>
      <c r="D18" s="39">
        <v>3890</v>
      </c>
      <c r="E18" s="39">
        <v>0</v>
      </c>
      <c r="F18" s="39"/>
      <c r="G18" s="39"/>
      <c r="H18" s="39"/>
      <c r="I18" s="39"/>
      <c r="J18" s="39"/>
      <c r="K18" s="64">
        <f t="shared" ref="K18:K24" si="5">D18-E18</f>
        <v>3890</v>
      </c>
      <c r="L18" s="44"/>
      <c r="M18" s="34"/>
      <c r="O18" s="61"/>
    </row>
    <row r="19" spans="1:15" s="60" customFormat="1">
      <c r="A19" s="54"/>
      <c r="B19" s="65"/>
      <c r="C19" s="66" t="s">
        <v>24</v>
      </c>
      <c r="D19" s="40">
        <v>97362</v>
      </c>
      <c r="E19" s="40">
        <f>SUM(F19:J19)</f>
        <v>0</v>
      </c>
      <c r="F19" s="40"/>
      <c r="G19" s="40"/>
      <c r="H19" s="40"/>
      <c r="I19" s="40"/>
      <c r="J19" s="40"/>
      <c r="K19" s="67">
        <f t="shared" si="5"/>
        <v>97362</v>
      </c>
      <c r="L19" s="44"/>
      <c r="M19" s="34"/>
      <c r="O19" s="61"/>
    </row>
    <row r="20" spans="1:15" s="60" customFormat="1">
      <c r="A20" s="54"/>
      <c r="B20" s="65"/>
      <c r="C20" s="66" t="s">
        <v>25</v>
      </c>
      <c r="D20" s="40"/>
      <c r="E20" s="40"/>
      <c r="F20" s="40"/>
      <c r="G20" s="40"/>
      <c r="H20" s="40"/>
      <c r="I20" s="40"/>
      <c r="J20" s="40"/>
      <c r="K20" s="67">
        <f t="shared" si="5"/>
        <v>0</v>
      </c>
      <c r="L20" s="44"/>
      <c r="M20" s="34"/>
      <c r="O20" s="61"/>
    </row>
    <row r="21" spans="1:15" s="60" customFormat="1">
      <c r="A21" s="54"/>
      <c r="B21" s="65"/>
      <c r="C21" s="66" t="s">
        <v>10</v>
      </c>
      <c r="D21" s="40">
        <v>0</v>
      </c>
      <c r="E21" s="40">
        <v>0</v>
      </c>
      <c r="F21" s="40"/>
      <c r="G21" s="40"/>
      <c r="H21" s="40"/>
      <c r="I21" s="40">
        <v>0</v>
      </c>
      <c r="J21" s="40"/>
      <c r="K21" s="67">
        <f t="shared" si="5"/>
        <v>0</v>
      </c>
      <c r="L21" s="44"/>
      <c r="M21" s="34"/>
      <c r="O21" s="61"/>
    </row>
    <row r="22" spans="1:15" ht="15.75" thickBot="1">
      <c r="A22" s="1"/>
      <c r="B22" s="68"/>
      <c r="C22" s="69" t="s">
        <v>26</v>
      </c>
      <c r="D22" s="70">
        <v>0</v>
      </c>
      <c r="E22" s="71">
        <v>315</v>
      </c>
      <c r="F22" s="72"/>
      <c r="G22" s="72">
        <v>315</v>
      </c>
      <c r="H22" s="72"/>
      <c r="I22" s="72"/>
      <c r="J22" s="72"/>
      <c r="K22" s="73">
        <f t="shared" si="5"/>
        <v>-315</v>
      </c>
      <c r="L22" s="44"/>
      <c r="M22" s="34"/>
    </row>
    <row r="23" spans="1:15" s="60" customFormat="1" ht="13.5" thickBot="1">
      <c r="A23" s="54"/>
      <c r="B23" s="28" t="s">
        <v>27</v>
      </c>
      <c r="C23" s="55"/>
      <c r="D23" s="74">
        <v>8898</v>
      </c>
      <c r="E23" s="74">
        <v>4237</v>
      </c>
      <c r="F23" s="75">
        <v>0</v>
      </c>
      <c r="G23" s="76">
        <v>1384</v>
      </c>
      <c r="H23" s="76">
        <v>1460</v>
      </c>
      <c r="I23" s="76">
        <v>0</v>
      </c>
      <c r="J23" s="76">
        <v>1393</v>
      </c>
      <c r="K23" s="74">
        <f t="shared" si="5"/>
        <v>4661</v>
      </c>
      <c r="L23" s="44"/>
      <c r="M23" s="34"/>
      <c r="N23" s="34"/>
    </row>
    <row r="24" spans="1:15" s="60" customFormat="1" ht="12.75">
      <c r="A24" s="54"/>
      <c r="B24" s="77" t="s">
        <v>22</v>
      </c>
      <c r="C24" s="78" t="s">
        <v>28</v>
      </c>
      <c r="D24" s="79"/>
      <c r="E24" s="80">
        <v>770</v>
      </c>
      <c r="F24" s="81"/>
      <c r="G24" s="82"/>
      <c r="H24" s="83">
        <v>770</v>
      </c>
      <c r="I24" s="84"/>
      <c r="J24" s="85"/>
      <c r="K24" s="80">
        <f t="shared" si="5"/>
        <v>-770</v>
      </c>
      <c r="L24" s="44"/>
      <c r="M24" s="34"/>
      <c r="N24" s="34"/>
    </row>
    <row r="25" spans="1:15" ht="15.75" thickBot="1">
      <c r="A25" s="1"/>
      <c r="B25" s="86"/>
      <c r="C25" s="87"/>
      <c r="D25" s="88"/>
      <c r="E25" s="88"/>
      <c r="F25" s="4"/>
      <c r="G25" s="4"/>
      <c r="H25" s="89"/>
      <c r="I25" s="90"/>
      <c r="J25" s="90"/>
      <c r="K25" s="88"/>
      <c r="L25" s="44"/>
      <c r="M25" s="34"/>
      <c r="N25" s="21"/>
    </row>
    <row r="26" spans="1:15" ht="15.75" thickBot="1">
      <c r="A26" s="1"/>
      <c r="B26" s="28" t="s">
        <v>29</v>
      </c>
      <c r="C26" s="91"/>
      <c r="D26" s="59">
        <f t="shared" ref="D26:J26" si="6">D12+D17+D23</f>
        <v>158771</v>
      </c>
      <c r="E26" s="59">
        <f t="shared" si="6"/>
        <v>33042</v>
      </c>
      <c r="F26" s="56">
        <f t="shared" si="6"/>
        <v>4730</v>
      </c>
      <c r="G26" s="92">
        <f t="shared" si="6"/>
        <v>12344</v>
      </c>
      <c r="H26" s="76">
        <f t="shared" si="6"/>
        <v>14575</v>
      </c>
      <c r="I26" s="92">
        <f t="shared" si="6"/>
        <v>0</v>
      </c>
      <c r="J26" s="92">
        <f t="shared" si="6"/>
        <v>1393</v>
      </c>
      <c r="K26" s="59">
        <f>D26-E26</f>
        <v>125729</v>
      </c>
      <c r="L26" s="44"/>
      <c r="M26" s="34"/>
    </row>
    <row r="27" spans="1:15" ht="15.75" thickBot="1">
      <c r="A27" s="1"/>
      <c r="B27" s="93" t="s">
        <v>30</v>
      </c>
      <c r="C27" s="94"/>
      <c r="D27" s="95">
        <v>-175</v>
      </c>
      <c r="E27" s="95"/>
      <c r="F27" s="96"/>
      <c r="G27" s="96"/>
      <c r="H27" s="97"/>
      <c r="I27" s="96"/>
      <c r="J27" s="98"/>
      <c r="K27" s="99">
        <v>-175</v>
      </c>
      <c r="L27" s="1"/>
      <c r="M27" s="34"/>
    </row>
    <row r="28" spans="1:15" ht="15.75" thickBot="1">
      <c r="A28" s="1"/>
      <c r="B28" s="100" t="s">
        <v>31</v>
      </c>
      <c r="C28" s="101"/>
      <c r="D28" s="59">
        <f>D26+D27</f>
        <v>158596</v>
      </c>
      <c r="E28" s="59">
        <f t="shared" ref="E28:J28" si="7">E26+E27</f>
        <v>33042</v>
      </c>
      <c r="F28" s="92">
        <f t="shared" si="7"/>
        <v>4730</v>
      </c>
      <c r="G28" s="76">
        <f t="shared" si="7"/>
        <v>12344</v>
      </c>
      <c r="H28" s="76">
        <f t="shared" si="7"/>
        <v>14575</v>
      </c>
      <c r="I28" s="92">
        <f t="shared" si="7"/>
        <v>0</v>
      </c>
      <c r="J28" s="58">
        <f t="shared" si="7"/>
        <v>1393</v>
      </c>
      <c r="K28" s="59">
        <f>K26+K27</f>
        <v>125554</v>
      </c>
      <c r="L28" s="44"/>
      <c r="M28" s="34"/>
    </row>
    <row r="29" spans="1:15">
      <c r="H29" s="102"/>
    </row>
    <row r="30" spans="1:15">
      <c r="D30" s="61"/>
    </row>
    <row r="31" spans="1:15" ht="16.5" customHeight="1">
      <c r="D31" s="61"/>
    </row>
    <row r="32" spans="1:15" ht="0.75" customHeight="1">
      <c r="D32" s="61"/>
    </row>
    <row r="35" spans="7:7">
      <c r="G35" t="s">
        <v>32</v>
      </c>
    </row>
  </sheetData>
  <mergeCells count="3">
    <mergeCell ref="I4:K4"/>
    <mergeCell ref="F8:I8"/>
    <mergeCell ref="I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1. pol.2017</vt:lpstr>
      <vt:lpstr>'1. pol.2017'!Oblast_tisku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cp:lastPrinted>2017-09-05T06:02:09Z</cp:lastPrinted>
  <dcterms:created xsi:type="dcterms:W3CDTF">2017-07-27T12:58:34Z</dcterms:created>
  <dcterms:modified xsi:type="dcterms:W3CDTF">2017-09-21T07:28:38Z</dcterms:modified>
</cp:coreProperties>
</file>