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b7fc6646-a5af-4f90-becb-2fa3fd65718e/"/>
    </mc:Choice>
  </mc:AlternateContent>
  <xr:revisionPtr revIDLastSave="0" documentId="13_ncr:40000001_{6F014A24-9F2E-4022-967E-19B0F390523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říloha č. 1 - ZÚ" sheetId="4" r:id="rId1"/>
  </sheets>
  <definedNames>
    <definedName name="_xlnm.Print_Area" localSheetId="0">'Příloha č. 1 - ZÚ'!$A$1:$G$38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9" i="4" l="1"/>
  <c r="G35" i="4" l="1"/>
  <c r="G14" i="4" l="1"/>
  <c r="D19" i="4"/>
  <c r="G18" i="4"/>
  <c r="E19" i="4" l="1"/>
  <c r="D38" i="4" l="1"/>
  <c r="E38" i="4"/>
  <c r="C38" i="4"/>
  <c r="G38" i="4" l="1"/>
  <c r="F17" i="4"/>
  <c r="G17" i="4" l="1"/>
  <c r="E26" i="4"/>
  <c r="D26" i="4"/>
  <c r="C26" i="4"/>
  <c r="G24" i="4"/>
  <c r="F24" i="4"/>
  <c r="G22" i="4"/>
  <c r="F22" i="4"/>
  <c r="G16" i="4"/>
  <c r="F16" i="4"/>
  <c r="G13" i="4"/>
  <c r="F13" i="4"/>
  <c r="G12" i="4"/>
  <c r="F12" i="4"/>
  <c r="G26" i="4" l="1"/>
  <c r="D28" i="4"/>
  <c r="C28" i="4"/>
  <c r="F26" i="4"/>
  <c r="G19" i="4"/>
  <c r="E28" i="4"/>
  <c r="F19" i="4"/>
  <c r="F15" i="4"/>
  <c r="G15" i="4"/>
  <c r="G28" i="4" l="1"/>
</calcChain>
</file>

<file path=xl/sharedStrings.xml><?xml version="1.0" encoding="utf-8"?>
<sst xmlns="http://schemas.openxmlformats.org/spreadsheetml/2006/main" count="61" uniqueCount="40">
  <si>
    <t>Rady městské části Praha 8</t>
  </si>
  <si>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</si>
  <si>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</si>
  <si>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</si>
  <si>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</si>
  <si>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</si>
  <si>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</si>
  <si>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</si>
  <si>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</si>
  <si>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</si>
  <si>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</si>
  <si>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</si>
  <si>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</si>
  <si>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</si>
  <si>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</si>
  <si>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</si>
  <si>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</si>
  <si>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</si>
  <si>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</si>
  <si>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</si>
  <si>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</si>
  <si>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</si>
  <si>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</si>
  <si>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</si>
  <si>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</si>
  <si>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</si>
  <si>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</si>
  <si>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</si>
  <si>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Převody mezi statutárními městy a jejich městskými obvody</t>
  </si>
  <si>
    <t xml:space="preserve">            </t>
  </si>
  <si>
    <t xml:space="preserve">                                                      </t>
  </si>
  <si>
    <t>Aktivní krátkodobé operace řízení likvidity (cenné papíry)</t>
  </si>
  <si>
    <t>x</t>
  </si>
  <si>
    <t>investiční a neinvest. převody mezi  hl. m. Prahou a MČ P8</t>
  </si>
  <si>
    <t>Závěrečný účet městské části Praha 8 za rok 2025</t>
  </si>
  <si>
    <t>(SR) na rok 2025</t>
  </si>
  <si>
    <t>(RZ) k 31.12.2025</t>
  </si>
  <si>
    <t>k 31.12.2025</t>
  </si>
  <si>
    <t xml:space="preserve">ze dne 27. května 2026                                </t>
  </si>
  <si>
    <t>Příloha č. 1 usnesení  č. Usn RMC 0202/2026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</si>
</sst>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5" fillId="2" borderId="0" xfId="1" applyFont="1" applyFill="1"/>
    <xf numFmtId="0" fontId="8" fillId="2" borderId="0" xfId="1" applyFont="1" applyFill="1"/>
    <xf numFmtId="0" fontId="10" fillId="2" borderId="0" xfId="1" applyFont="1" applyFill="1"/>
    <xf numFmtId="0" fontId="18" fillId="2" borderId="0" xfId="1" applyFont="1" applyFill="1"/>
    <xf numFmtId="165" fontId="5" fillId="2" borderId="0" xfId="1" applyNumberFormat="1" applyFont="1" applyFill="1"/>
    <xf numFmtId="164" fontId="4" fillId="2" borderId="0" xfId="1" applyNumberFormat="1" applyFont="1" applyFill="1"/>
    <xf numFmtId="0" fontId="2" fillId="2" borderId="0" xfId="1" applyFont="1" applyFill="1"/>
    <xf numFmtId="0" fontId="1" fillId="2" borderId="0" xfId="1" applyFill="1"/>
    <xf numFmtId="0" fontId="3" fillId="2" borderId="0" xfId="1" applyFont="1" applyFill="1"/>
    <xf numFmtId="0" fontId="4" fillId="2" borderId="0" xfId="1" applyFont="1" applyFill="1"/>
    <xf numFmtId="164" fontId="2" fillId="2" borderId="0" xfId="1" applyNumberFormat="1" applyFont="1" applyFill="1"/>
    <xf numFmtId="0" fontId="4" fillId="2" borderId="24" xfId="1" applyFont="1" applyFill="1" applyBorder="1"/>
    <xf numFmtId="0" fontId="2" fillId="0" borderId="0" xfId="1" applyFont="1"/>
    <xf numFmtId="0" fontId="13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2" xfId="1" applyFont="1" applyBorder="1"/>
    <xf numFmtId="0" fontId="4" fillId="0" borderId="3" xfId="1" applyFont="1" applyBorder="1" applyAlignment="1">
      <alignment horizontal="center"/>
    </xf>
    <xf numFmtId="164" fontId="4" fillId="0" borderId="3" xfId="1" applyNumberFormat="1" applyFont="1" applyBorder="1" applyAlignment="1">
      <alignment horizontal="center"/>
    </xf>
    <xf numFmtId="3" fontId="4" fillId="0" borderId="3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2" fillId="0" borderId="5" xfId="1" applyFont="1" applyBorder="1"/>
    <xf numFmtId="0" fontId="4" fillId="0" borderId="6" xfId="1" applyFont="1" applyBorder="1"/>
    <xf numFmtId="0" fontId="4" fillId="0" borderId="7" xfId="1" applyFont="1" applyBorder="1" applyAlignment="1">
      <alignment horizontal="center"/>
    </xf>
    <xf numFmtId="164" fontId="4" fillId="0" borderId="7" xfId="1" applyNumberFormat="1" applyFont="1" applyBorder="1" applyAlignment="1">
      <alignment horizontal="center"/>
    </xf>
    <xf numFmtId="3" fontId="4" fillId="0" borderId="7" xfId="1" applyNumberFormat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2" fillId="0" borderId="9" xfId="1" applyFont="1" applyBorder="1"/>
    <xf numFmtId="0" fontId="15" fillId="0" borderId="10" xfId="1" applyFont="1" applyBorder="1" applyAlignment="1">
      <alignment horizontal="center"/>
    </xf>
    <xf numFmtId="0" fontId="2" fillId="0" borderId="10" xfId="1" applyFont="1" applyBorder="1"/>
    <xf numFmtId="164" fontId="4" fillId="0" borderId="10" xfId="1" applyNumberFormat="1" applyFont="1" applyBorder="1"/>
    <xf numFmtId="3" fontId="4" fillId="0" borderId="10" xfId="1" applyNumberFormat="1" applyFont="1" applyBorder="1"/>
    <xf numFmtId="2" fontId="2" fillId="0" borderId="10" xfId="1" applyNumberFormat="1" applyFont="1" applyBorder="1"/>
    <xf numFmtId="2" fontId="2" fillId="0" borderId="11" xfId="1" applyNumberFormat="1" applyFont="1" applyBorder="1"/>
    <xf numFmtId="0" fontId="16" fillId="0" borderId="9" xfId="1" applyFont="1" applyBorder="1" applyAlignment="1">
      <alignment vertical="center"/>
    </xf>
    <xf numFmtId="0" fontId="17" fillId="0" borderId="10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13" fillId="0" borderId="14" xfId="1" applyFont="1" applyBorder="1"/>
    <xf numFmtId="0" fontId="19" fillId="0" borderId="15" xfId="1" applyFont="1" applyBorder="1"/>
    <xf numFmtId="0" fontId="4" fillId="0" borderId="20" xfId="1" applyFont="1" applyBorder="1" applyAlignment="1">
      <alignment horizontal="center"/>
    </xf>
    <xf numFmtId="0" fontId="4" fillId="0" borderId="21" xfId="1" applyFont="1" applyBorder="1"/>
    <xf numFmtId="164" fontId="4" fillId="0" borderId="21" xfId="1" applyNumberFormat="1" applyFont="1" applyBorder="1"/>
    <xf numFmtId="0" fontId="4" fillId="0" borderId="9" xfId="1" applyFont="1" applyBorder="1" applyAlignment="1">
      <alignment horizontal="center"/>
    </xf>
    <xf numFmtId="0" fontId="4" fillId="0" borderId="10" xfId="1" applyFont="1" applyBorder="1"/>
    <xf numFmtId="2" fontId="17" fillId="0" borderId="10" xfId="1" applyNumberFormat="1" applyFont="1" applyBorder="1" applyAlignment="1">
      <alignment vertical="center"/>
    </xf>
    <xf numFmtId="3" fontId="4" fillId="0" borderId="21" xfId="1" applyNumberFormat="1" applyFont="1" applyBorder="1"/>
    <xf numFmtId="2" fontId="4" fillId="0" borderId="12" xfId="1" applyNumberFormat="1" applyFont="1" applyBorder="1" applyAlignment="1">
      <alignment vertical="center"/>
    </xf>
    <xf numFmtId="0" fontId="4" fillId="0" borderId="9" xfId="1" applyFont="1" applyBorder="1"/>
    <xf numFmtId="2" fontId="17" fillId="0" borderId="18" xfId="1" applyNumberFormat="1" applyFont="1" applyBorder="1" applyAlignment="1">
      <alignment vertical="center"/>
    </xf>
    <xf numFmtId="0" fontId="2" fillId="0" borderId="9" xfId="1" applyFont="1" applyBorder="1" applyAlignment="1">
      <alignment horizontal="center"/>
    </xf>
    <xf numFmtId="0" fontId="19" fillId="0" borderId="0" xfId="1" applyFont="1"/>
    <xf numFmtId="0" fontId="20" fillId="0" borderId="0" xfId="1" applyFont="1"/>
    <xf numFmtId="164" fontId="20" fillId="0" borderId="0" xfId="1" applyNumberFormat="1" applyFont="1"/>
    <xf numFmtId="3" fontId="20" fillId="0" borderId="0" xfId="1" applyNumberFormat="1" applyFont="1"/>
    <xf numFmtId="0" fontId="4" fillId="0" borderId="5" xfId="1" applyFont="1" applyBorder="1"/>
    <xf numFmtId="0" fontId="4" fillId="0" borderId="20" xfId="1" applyFont="1" applyBorder="1"/>
    <xf numFmtId="0" fontId="15" fillId="0" borderId="21" xfId="1" applyFont="1" applyBorder="1" applyAlignment="1">
      <alignment horizontal="center"/>
    </xf>
    <xf numFmtId="0" fontId="4" fillId="0" borderId="22" xfId="1" applyFont="1" applyBorder="1"/>
    <xf numFmtId="0" fontId="19" fillId="0" borderId="10" xfId="1" applyFont="1" applyBorder="1"/>
    <xf numFmtId="2" fontId="4" fillId="0" borderId="10" xfId="1" applyNumberFormat="1" applyFont="1" applyBorder="1"/>
    <xf numFmtId="2" fontId="4" fillId="0" borderId="12" xfId="1" applyNumberFormat="1" applyFont="1" applyBorder="1"/>
    <xf numFmtId="3" fontId="4" fillId="2" borderId="24" xfId="1" applyNumberFormat="1" applyFont="1" applyFill="1" applyBorder="1"/>
    <xf numFmtId="0" fontId="4" fillId="0" borderId="25" xfId="1" applyFont="1" applyBorder="1" applyAlignment="1">
      <alignment horizontal="center"/>
    </xf>
    <xf numFmtId="0" fontId="4" fillId="0" borderId="26" xfId="1" applyFont="1" applyBorder="1"/>
    <xf numFmtId="164" fontId="17" fillId="0" borderId="10" xfId="1" applyNumberFormat="1" applyFont="1" applyBorder="1" applyAlignment="1">
      <alignment vertical="center"/>
    </xf>
    <xf numFmtId="3" fontId="17" fillId="0" borderId="10" xfId="1" applyNumberFormat="1" applyFont="1" applyBorder="1" applyAlignment="1">
      <alignment vertical="center"/>
    </xf>
    <xf numFmtId="2" fontId="17" fillId="0" borderId="12" xfId="1" applyNumberFormat="1" applyFont="1" applyBorder="1" applyAlignment="1">
      <alignment vertical="center"/>
    </xf>
    <xf numFmtId="4" fontId="17" fillId="0" borderId="10" xfId="1" applyNumberFormat="1" applyFont="1" applyBorder="1" applyAlignment="1">
      <alignment vertical="center"/>
    </xf>
    <xf numFmtId="4" fontId="17" fillId="0" borderId="13" xfId="1" applyNumberFormat="1" applyFont="1" applyBorder="1" applyAlignment="1">
      <alignment horizontal="right" vertical="center"/>
    </xf>
    <xf numFmtId="2" fontId="4" fillId="0" borderId="21" xfId="1" applyNumberFormat="1" applyFont="1" applyBorder="1" applyAlignment="1">
      <alignment vertical="center"/>
    </xf>
    <xf numFmtId="2" fontId="4" fillId="0" borderId="22" xfId="1" applyNumberFormat="1" applyFont="1" applyBorder="1" applyAlignment="1">
      <alignment vertical="center"/>
    </xf>
    <xf numFmtId="2" fontId="4" fillId="0" borderId="10" xfId="1" applyNumberFormat="1" applyFont="1" applyBorder="1" applyAlignment="1">
      <alignment horizontal="right" vertical="center"/>
    </xf>
    <xf numFmtId="2" fontId="19" fillId="0" borderId="16" xfId="1" applyNumberFormat="1" applyFont="1" applyBorder="1"/>
    <xf numFmtId="164" fontId="19" fillId="0" borderId="15" xfId="1" applyNumberFormat="1" applyFont="1" applyBorder="1"/>
    <xf numFmtId="3" fontId="19" fillId="0" borderId="15" xfId="1" applyNumberFormat="1" applyFont="1" applyBorder="1"/>
    <xf numFmtId="2" fontId="19" fillId="0" borderId="16" xfId="1" applyNumberFormat="1" applyFont="1" applyBorder="1" applyAlignment="1">
      <alignment vertical="center"/>
    </xf>
    <xf numFmtId="2" fontId="19" fillId="0" borderId="17" xfId="1" applyNumberFormat="1" applyFont="1" applyBorder="1" applyAlignment="1">
      <alignment vertical="center"/>
    </xf>
    <xf numFmtId="2" fontId="4" fillId="0" borderId="10" xfId="1" applyNumberFormat="1" applyFont="1" applyBorder="1" applyAlignment="1">
      <alignment vertical="center"/>
    </xf>
    <xf numFmtId="164" fontId="4" fillId="0" borderId="0" xfId="1" applyNumberFormat="1" applyFont="1"/>
    <xf numFmtId="2" fontId="17" fillId="0" borderId="13" xfId="1" applyNumberFormat="1" applyFont="1" applyBorder="1" applyAlignment="1">
      <alignment vertical="center"/>
    </xf>
    <xf numFmtId="2" fontId="19" fillId="0" borderId="16" xfId="1" applyNumberFormat="1" applyFont="1" applyBorder="1" applyAlignment="1">
      <alignment horizontal="right"/>
    </xf>
    <xf numFmtId="4" fontId="19" fillId="0" borderId="19" xfId="1" applyNumberFormat="1" applyFont="1" applyBorder="1" applyAlignment="1">
      <alignment horizontal="right"/>
    </xf>
    <xf numFmtId="2" fontId="4" fillId="0" borderId="12" xfId="1" applyNumberFormat="1" applyFont="1" applyBorder="1" applyAlignment="1">
      <alignment horizontal="right"/>
    </xf>
    <xf numFmtId="3" fontId="4" fillId="0" borderId="26" xfId="1" applyNumberFormat="1" applyFont="1" applyBorder="1"/>
    <xf numFmtId="164" fontId="4" fillId="0" borderId="26" xfId="1" applyNumberFormat="1" applyFont="1" applyBorder="1"/>
    <xf numFmtId="2" fontId="4" fillId="0" borderId="27" xfId="1" applyNumberFormat="1" applyFont="1" applyBorder="1" applyAlignment="1">
      <alignment horizontal="right" vertical="center"/>
    </xf>
    <xf numFmtId="2" fontId="4" fillId="0" borderId="23" xfId="1" applyNumberFormat="1" applyFont="1" applyBorder="1" applyAlignment="1">
      <alignment horizontal="right"/>
    </xf>
    <xf numFmtId="2" fontId="19" fillId="0" borderId="15" xfId="1" applyNumberFormat="1" applyFont="1" applyBorder="1" applyAlignment="1">
      <alignment horizontal="right"/>
    </xf>
    <xf numFmtId="2" fontId="19" fillId="0" borderId="17" xfId="1" applyNumberFormat="1" applyFont="1" applyBorder="1"/>
    <xf numFmtId="2" fontId="4" fillId="0" borderId="23" xfId="1" applyNumberFormat="1" applyFont="1" applyBorder="1" applyAlignment="1">
      <alignment vertical="center"/>
    </xf>
    <xf numFmtId="0" fontId="19" fillId="0" borderId="14" xfId="1" applyFont="1" applyBorder="1"/>
    <xf numFmtId="2" fontId="19" fillId="0" borderId="15" xfId="1" applyNumberFormat="1" applyFont="1" applyBorder="1"/>
    <xf numFmtId="0" fontId="14" fillId="0" borderId="1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6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7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2" fillId="0" borderId="0" xfId="1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workbookViewId="0">
      <selection activeCell="I9" sqref="I9"/>
    </sheetView>
  </sheetViews>
  <sheetFormatPr defaultRowHeight="12.75" x14ac:dyDescent="0.2"/>
  <cols>
    <col min="1" max="1" width="9.140625" style="1"/>
    <col min="2" max="2" width="50.42578125" style="1" customWidth="1"/>
    <col min="3" max="3" width="17.28515625" style="1" customWidth="1"/>
    <col min="4" max="4" width="18.5703125" style="1" customWidth="1"/>
    <col min="5" max="5" width="14.85546875" style="1" customWidth="1"/>
    <col min="6" max="7" width="12.140625" style="1" customWidth="1"/>
    <col min="8" max="8" width="9.140625" style="1"/>
    <col min="9" max="9" width="14.140625" style="1" customWidth="1"/>
    <col min="10" max="16384" width="9.140625" style="1"/>
  </cols>
  <sheetData>
    <row r="1" spans="1:9" x14ac:dyDescent="0.2">
      <c r="A1" s="7"/>
      <c r="B1" s="7"/>
      <c r="C1" s="7"/>
      <c r="D1" s="7"/>
      <c r="E1" s="8" t="s">
        <v>39</v>
      </c>
      <c r="F1" s="9"/>
      <c r="G1" s="10"/>
    </row>
    <row r="2" spans="1:9" x14ac:dyDescent="0.2">
      <c r="A2" s="7"/>
      <c r="B2" s="7"/>
      <c r="C2" s="7"/>
      <c r="D2" s="7"/>
      <c r="E2" s="10" t="s">
        <v>0</v>
      </c>
      <c r="F2" s="10"/>
      <c r="G2" s="10"/>
    </row>
    <row r="3" spans="1:9" x14ac:dyDescent="0.2">
      <c r="A3" s="7"/>
      <c r="B3" s="7"/>
      <c r="C3" s="7"/>
      <c r="D3" s="11"/>
      <c r="E3" s="63" t="s">
        <v>38</v>
      </c>
      <c r="F3" s="12"/>
      <c r="G3" s="12"/>
    </row>
    <row r="4" spans="1:9" ht="18" x14ac:dyDescent="0.25">
      <c r="A4" s="96"/>
      <c r="B4" s="97"/>
      <c r="C4" s="97"/>
      <c r="D4" s="97"/>
      <c r="E4" s="97"/>
      <c r="F4" s="97"/>
      <c r="G4" s="97"/>
    </row>
    <row r="5" spans="1:9" s="2" customFormat="1" ht="20.25" customHeight="1" x14ac:dyDescent="0.25">
      <c r="A5" s="98" t="s">
        <v>34</v>
      </c>
      <c r="B5" s="99"/>
      <c r="C5" s="99"/>
      <c r="D5" s="99"/>
      <c r="E5" s="99"/>
      <c r="F5" s="99"/>
      <c r="G5" s="99"/>
    </row>
    <row r="6" spans="1:9" s="3" customFormat="1" ht="15.75" x14ac:dyDescent="0.25">
      <c r="A6" s="100"/>
      <c r="B6" s="99"/>
      <c r="C6" s="99"/>
      <c r="D6" s="99"/>
      <c r="E6" s="99"/>
      <c r="F6" s="99"/>
      <c r="G6" s="99"/>
    </row>
    <row r="7" spans="1:9" s="3" customFormat="1" ht="15" x14ac:dyDescent="0.25">
      <c r="A7" s="101" t="s">
        <v>1</v>
      </c>
      <c r="B7" s="102"/>
      <c r="C7" s="102"/>
      <c r="D7" s="102"/>
      <c r="E7" s="102"/>
      <c r="F7" s="102"/>
      <c r="G7" s="102"/>
    </row>
    <row r="8" spans="1:9" ht="13.5" thickBot="1" x14ac:dyDescent="0.25">
      <c r="A8" s="13"/>
      <c r="B8" s="13"/>
      <c r="C8" s="13"/>
      <c r="D8" s="14"/>
      <c r="E8" s="15"/>
      <c r="F8" s="16"/>
      <c r="G8" s="17" t="s">
        <v>29</v>
      </c>
    </row>
    <row r="9" spans="1:9" x14ac:dyDescent="0.2">
      <c r="A9" s="18" t="s">
        <v>2</v>
      </c>
      <c r="B9" s="19" t="s">
        <v>3</v>
      </c>
      <c r="C9" s="19" t="s">
        <v>4</v>
      </c>
      <c r="D9" s="20" t="s">
        <v>5</v>
      </c>
      <c r="E9" s="21" t="s">
        <v>6</v>
      </c>
      <c r="F9" s="19" t="s">
        <v>7</v>
      </c>
      <c r="G9" s="22" t="s">
        <v>7</v>
      </c>
    </row>
    <row r="10" spans="1:9" ht="13.5" thickBot="1" x14ac:dyDescent="0.25">
      <c r="A10" s="23"/>
      <c r="B10" s="24"/>
      <c r="C10" s="25" t="s">
        <v>35</v>
      </c>
      <c r="D10" s="26" t="s">
        <v>36</v>
      </c>
      <c r="E10" s="27" t="s">
        <v>37</v>
      </c>
      <c r="F10" s="25" t="s">
        <v>8</v>
      </c>
      <c r="G10" s="28" t="s">
        <v>9</v>
      </c>
    </row>
    <row r="11" spans="1:9" ht="14.25" customHeight="1" thickTop="1" x14ac:dyDescent="0.2">
      <c r="A11" s="29"/>
      <c r="B11" s="30" t="s">
        <v>10</v>
      </c>
      <c r="C11" s="31"/>
      <c r="D11" s="32"/>
      <c r="E11" s="33"/>
      <c r="F11" s="34"/>
      <c r="G11" s="35"/>
    </row>
    <row r="12" spans="1:9" s="4" customFormat="1" ht="15.75" customHeight="1" x14ac:dyDescent="0.2">
      <c r="A12" s="36"/>
      <c r="B12" s="37" t="s">
        <v>11</v>
      </c>
      <c r="C12" s="66">
        <v>225000</v>
      </c>
      <c r="D12" s="66">
        <v>225000</v>
      </c>
      <c r="E12" s="67">
        <v>250917</v>
      </c>
      <c r="F12" s="46">
        <f t="shared" ref="F12:F15" si="0">ROUND(E12/C12*100,2)</f>
        <v>111.52</v>
      </c>
      <c r="G12" s="68">
        <f t="shared" ref="G12:G15" si="1">ROUND(E12/D12*100,2)</f>
        <v>111.52</v>
      </c>
    </row>
    <row r="13" spans="1:9" s="4" customFormat="1" ht="15.75" customHeight="1" x14ac:dyDescent="0.2">
      <c r="A13" s="36"/>
      <c r="B13" s="37" t="s">
        <v>12</v>
      </c>
      <c r="C13" s="66">
        <v>59980</v>
      </c>
      <c r="D13" s="66">
        <v>100263.1</v>
      </c>
      <c r="E13" s="67">
        <v>197740</v>
      </c>
      <c r="F13" s="69">
        <f t="shared" si="0"/>
        <v>329.68</v>
      </c>
      <c r="G13" s="68">
        <f t="shared" si="1"/>
        <v>197.22</v>
      </c>
    </row>
    <row r="14" spans="1:9" ht="15.75" customHeight="1" thickBot="1" x14ac:dyDescent="0.25">
      <c r="A14" s="38"/>
      <c r="B14" s="37" t="s">
        <v>13</v>
      </c>
      <c r="C14" s="66">
        <v>8000</v>
      </c>
      <c r="D14" s="66">
        <v>9871.9</v>
      </c>
      <c r="E14" s="67">
        <v>76392</v>
      </c>
      <c r="F14" s="70" t="s">
        <v>32</v>
      </c>
      <c r="G14" s="68">
        <f t="shared" si="1"/>
        <v>773.83</v>
      </c>
    </row>
    <row r="15" spans="1:9" ht="16.5" customHeight="1" thickBot="1" x14ac:dyDescent="0.25">
      <c r="A15" s="39"/>
      <c r="B15" s="40" t="s">
        <v>14</v>
      </c>
      <c r="C15" s="75">
        <v>292980</v>
      </c>
      <c r="D15" s="75">
        <v>335135</v>
      </c>
      <c r="E15" s="76">
        <v>525049</v>
      </c>
      <c r="F15" s="77">
        <f t="shared" si="0"/>
        <v>179.21</v>
      </c>
      <c r="G15" s="78">
        <f t="shared" si="1"/>
        <v>156.66999999999999</v>
      </c>
    </row>
    <row r="16" spans="1:9" x14ac:dyDescent="0.2">
      <c r="A16" s="41">
        <v>4131</v>
      </c>
      <c r="B16" s="42" t="s">
        <v>15</v>
      </c>
      <c r="C16" s="43">
        <v>154956</v>
      </c>
      <c r="D16" s="43">
        <v>154956</v>
      </c>
      <c r="E16" s="47">
        <v>0</v>
      </c>
      <c r="F16" s="71">
        <f>ROUND(E16/C16*100,2)</f>
        <v>0</v>
      </c>
      <c r="G16" s="72">
        <f>ROUND(E16/D16*100,2)</f>
        <v>0</v>
      </c>
      <c r="I16" s="5"/>
    </row>
    <row r="17" spans="1:13" x14ac:dyDescent="0.2">
      <c r="A17" s="44">
        <v>4137</v>
      </c>
      <c r="B17" s="45" t="s">
        <v>28</v>
      </c>
      <c r="C17" s="32">
        <v>687222</v>
      </c>
      <c r="D17" s="32">
        <v>845780.4</v>
      </c>
      <c r="E17" s="33">
        <v>845781</v>
      </c>
      <c r="F17" s="79">
        <f>ROUND(E17/C17*100,2)</f>
        <v>123.07</v>
      </c>
      <c r="G17" s="48">
        <f>ROUND(E17/D17*100,2)</f>
        <v>100</v>
      </c>
      <c r="I17" s="5"/>
    </row>
    <row r="18" spans="1:13" ht="13.5" thickBot="1" x14ac:dyDescent="0.25">
      <c r="A18" s="64">
        <v>4251</v>
      </c>
      <c r="B18" s="65" t="s">
        <v>33</v>
      </c>
      <c r="C18" s="86">
        <v>0</v>
      </c>
      <c r="D18" s="86">
        <v>205415.9</v>
      </c>
      <c r="E18" s="85">
        <v>205416</v>
      </c>
      <c r="F18" s="87" t="s">
        <v>32</v>
      </c>
      <c r="G18" s="91">
        <f>ROUND(E18/D18*100,2)</f>
        <v>100</v>
      </c>
      <c r="I18" s="5"/>
    </row>
    <row r="19" spans="1:13" ht="16.5" customHeight="1" thickBot="1" x14ac:dyDescent="0.25">
      <c r="A19" s="92"/>
      <c r="B19" s="40" t="s">
        <v>16</v>
      </c>
      <c r="C19" s="75">
        <f>SUM(C15:C17)</f>
        <v>1135158</v>
      </c>
      <c r="D19" s="75">
        <f>SUM(D15:D18)</f>
        <v>1541287.2999999998</v>
      </c>
      <c r="E19" s="76">
        <f>SUM(E15:E18)</f>
        <v>1576246</v>
      </c>
      <c r="F19" s="93">
        <f>ROUND(E19/C19*100,2)</f>
        <v>138.86000000000001</v>
      </c>
      <c r="G19" s="78">
        <f>ROUND(E19/D19*100,2)</f>
        <v>102.27</v>
      </c>
      <c r="I19" s="6"/>
    </row>
    <row r="20" spans="1:13" x14ac:dyDescent="0.2">
      <c r="A20" s="49"/>
      <c r="B20" s="45"/>
      <c r="C20" s="32"/>
      <c r="D20" s="32"/>
      <c r="E20" s="33"/>
      <c r="F20" s="50"/>
      <c r="G20" s="48"/>
      <c r="I20" s="6"/>
    </row>
    <row r="21" spans="1:13" x14ac:dyDescent="0.2">
      <c r="A21" s="49"/>
      <c r="B21" s="30" t="s">
        <v>17</v>
      </c>
      <c r="C21" s="32"/>
      <c r="D21" s="32"/>
      <c r="E21" s="33"/>
      <c r="F21" s="46"/>
      <c r="G21" s="48"/>
      <c r="I21" s="6"/>
    </row>
    <row r="22" spans="1:13" x14ac:dyDescent="0.2">
      <c r="A22" s="44" t="s">
        <v>18</v>
      </c>
      <c r="B22" s="45" t="s">
        <v>19</v>
      </c>
      <c r="C22" s="32">
        <v>947298</v>
      </c>
      <c r="D22" s="32">
        <v>1133442.1000000001</v>
      </c>
      <c r="E22" s="33">
        <v>1028521</v>
      </c>
      <c r="F22" s="79">
        <f>ROUND(E22/C22*100,2)</f>
        <v>108.57</v>
      </c>
      <c r="G22" s="48">
        <f>ROUND(E22/D22*100,2)</f>
        <v>90.74</v>
      </c>
      <c r="I22" s="6"/>
      <c r="K22" s="6"/>
    </row>
    <row r="23" spans="1:13" x14ac:dyDescent="0.2">
      <c r="A23" s="49"/>
      <c r="B23" s="45"/>
      <c r="C23" s="80"/>
      <c r="D23" s="32"/>
      <c r="E23" s="33"/>
      <c r="F23" s="79"/>
      <c r="G23" s="48"/>
      <c r="I23" s="6"/>
    </row>
    <row r="24" spans="1:13" x14ac:dyDescent="0.2">
      <c r="A24" s="44" t="s">
        <v>20</v>
      </c>
      <c r="B24" s="45" t="s">
        <v>21</v>
      </c>
      <c r="C24" s="32">
        <v>187860</v>
      </c>
      <c r="D24" s="32">
        <v>1086870.6000000001</v>
      </c>
      <c r="E24" s="33">
        <v>477328</v>
      </c>
      <c r="F24" s="79">
        <f>ROUND(E24/C24*100,2)</f>
        <v>254.09</v>
      </c>
      <c r="G24" s="48">
        <f>ROUND(E24/D24*100,2)</f>
        <v>43.92</v>
      </c>
      <c r="I24" s="6"/>
    </row>
    <row r="25" spans="1:13" ht="13.5" thickBot="1" x14ac:dyDescent="0.25">
      <c r="A25" s="51"/>
      <c r="B25" s="45"/>
      <c r="C25" s="32"/>
      <c r="D25" s="32"/>
      <c r="E25" s="33"/>
      <c r="F25" s="81"/>
      <c r="G25" s="48"/>
      <c r="I25" s="6"/>
    </row>
    <row r="26" spans="1:13" ht="16.5" customHeight="1" thickBot="1" x14ac:dyDescent="0.25">
      <c r="A26" s="39"/>
      <c r="B26" s="40" t="s">
        <v>22</v>
      </c>
      <c r="C26" s="75">
        <f>SUM(C22:C25)</f>
        <v>1135158</v>
      </c>
      <c r="D26" s="75">
        <f>SUM(D22:D25)</f>
        <v>2220312.7000000002</v>
      </c>
      <c r="E26" s="76">
        <f>SUM(E22:E25)</f>
        <v>1505849</v>
      </c>
      <c r="F26" s="74">
        <f>ROUND(E26/C26*100,2)</f>
        <v>132.66</v>
      </c>
      <c r="G26" s="78">
        <f>ROUND(E26/D26*100,2)</f>
        <v>67.819999999999993</v>
      </c>
      <c r="I26" s="6"/>
    </row>
    <row r="27" spans="1:13" ht="13.5" thickBot="1" x14ac:dyDescent="0.25">
      <c r="A27" s="29"/>
      <c r="B27" s="45"/>
      <c r="C27" s="33"/>
      <c r="D27" s="32"/>
      <c r="E27" s="33"/>
      <c r="F27" s="74"/>
      <c r="G27" s="48"/>
    </row>
    <row r="28" spans="1:13" ht="18" customHeight="1" thickBot="1" x14ac:dyDescent="0.25">
      <c r="A28" s="39"/>
      <c r="B28" s="40" t="s">
        <v>23</v>
      </c>
      <c r="C28" s="75">
        <f>C19-C26</f>
        <v>0</v>
      </c>
      <c r="D28" s="75">
        <f>D19-D26</f>
        <v>-679025.40000000037</v>
      </c>
      <c r="E28" s="76">
        <f>E19-E26</f>
        <v>70397</v>
      </c>
      <c r="F28" s="82" t="s">
        <v>32</v>
      </c>
      <c r="G28" s="83">
        <f>ROUND(E28/D28*100,2)</f>
        <v>-10.37</v>
      </c>
      <c r="M28" s="1" t="s">
        <v>30</v>
      </c>
    </row>
    <row r="29" spans="1:13" x14ac:dyDescent="0.2">
      <c r="A29" s="13"/>
      <c r="B29" s="52"/>
      <c r="C29" s="53"/>
      <c r="D29" s="54"/>
      <c r="E29" s="55"/>
      <c r="F29" s="13"/>
      <c r="G29" s="13"/>
    </row>
    <row r="30" spans="1:13" ht="13.5" thickBot="1" x14ac:dyDescent="0.25">
      <c r="A30" s="13"/>
      <c r="B30" s="52"/>
      <c r="C30" s="53"/>
      <c r="D30" s="54"/>
      <c r="E30" s="55"/>
      <c r="F30" s="94"/>
      <c r="G30" s="95"/>
    </row>
    <row r="31" spans="1:13" x14ac:dyDescent="0.2">
      <c r="A31" s="18" t="s">
        <v>2</v>
      </c>
      <c r="B31" s="19" t="s">
        <v>3</v>
      </c>
      <c r="C31" s="19" t="s">
        <v>4</v>
      </c>
      <c r="D31" s="20" t="s">
        <v>5</v>
      </c>
      <c r="E31" s="21" t="s">
        <v>6</v>
      </c>
      <c r="F31" s="19" t="s">
        <v>7</v>
      </c>
      <c r="G31" s="22" t="s">
        <v>7</v>
      </c>
    </row>
    <row r="32" spans="1:13" ht="13.5" thickBot="1" x14ac:dyDescent="0.25">
      <c r="A32" s="56"/>
      <c r="B32" s="24"/>
      <c r="C32" s="25" t="s">
        <v>35</v>
      </c>
      <c r="D32" s="26" t="s">
        <v>36</v>
      </c>
      <c r="E32" s="27" t="s">
        <v>37</v>
      </c>
      <c r="F32" s="25" t="s">
        <v>8</v>
      </c>
      <c r="G32" s="28" t="s">
        <v>9</v>
      </c>
    </row>
    <row r="33" spans="1:7" ht="17.25" customHeight="1" thickTop="1" x14ac:dyDescent="0.2">
      <c r="A33" s="57"/>
      <c r="B33" s="58" t="s">
        <v>24</v>
      </c>
      <c r="C33" s="47"/>
      <c r="D33" s="43"/>
      <c r="E33" s="47"/>
      <c r="F33" s="42"/>
      <c r="G33" s="59"/>
    </row>
    <row r="34" spans="1:7" x14ac:dyDescent="0.2">
      <c r="A34" s="49"/>
      <c r="B34" s="60"/>
      <c r="C34" s="33"/>
      <c r="D34" s="32"/>
      <c r="E34" s="33"/>
      <c r="F34" s="61"/>
      <c r="G34" s="62"/>
    </row>
    <row r="35" spans="1:7" x14ac:dyDescent="0.2">
      <c r="A35" s="44">
        <v>8115</v>
      </c>
      <c r="B35" s="45" t="s">
        <v>25</v>
      </c>
      <c r="C35" s="33">
        <v>0</v>
      </c>
      <c r="D35" s="32">
        <v>679025.4</v>
      </c>
      <c r="E35" s="33">
        <v>-70397</v>
      </c>
      <c r="F35" s="73" t="s">
        <v>32</v>
      </c>
      <c r="G35" s="62">
        <f>E35/D35*100</f>
        <v>-10.367358864631573</v>
      </c>
    </row>
    <row r="36" spans="1:7" x14ac:dyDescent="0.2">
      <c r="A36" s="44">
        <v>8118</v>
      </c>
      <c r="B36" s="45" t="s">
        <v>31</v>
      </c>
      <c r="C36" s="33">
        <v>0</v>
      </c>
      <c r="D36" s="32">
        <v>0</v>
      </c>
      <c r="E36" s="33">
        <v>0</v>
      </c>
      <c r="F36" s="73" t="s">
        <v>32</v>
      </c>
      <c r="G36" s="84" t="s">
        <v>32</v>
      </c>
    </row>
    <row r="37" spans="1:7" ht="13.5" thickBot="1" x14ac:dyDescent="0.25">
      <c r="A37" s="64">
        <v>8901</v>
      </c>
      <c r="B37" s="65" t="s">
        <v>26</v>
      </c>
      <c r="C37" s="85">
        <v>0</v>
      </c>
      <c r="D37" s="86">
        <v>0</v>
      </c>
      <c r="E37" s="85">
        <v>0</v>
      </c>
      <c r="F37" s="87" t="s">
        <v>32</v>
      </c>
      <c r="G37" s="88" t="s">
        <v>32</v>
      </c>
    </row>
    <row r="38" spans="1:7" ht="21.75" customHeight="1" thickBot="1" x14ac:dyDescent="0.25">
      <c r="A38" s="39"/>
      <c r="B38" s="40" t="s">
        <v>27</v>
      </c>
      <c r="C38" s="76">
        <f>SUM(C35:C37)</f>
        <v>0</v>
      </c>
      <c r="D38" s="75">
        <f t="shared" ref="D38:E38" si="2">SUM(D35:D37)</f>
        <v>679025.4</v>
      </c>
      <c r="E38" s="76">
        <f t="shared" si="2"/>
        <v>-70397</v>
      </c>
      <c r="F38" s="89" t="s">
        <v>32</v>
      </c>
      <c r="G38" s="90">
        <f>ROUND(E38/D38*100,2)</f>
        <v>-10.37</v>
      </c>
    </row>
  </sheetData>
  <mergeCells count="5">
    <mergeCell ref="F30:G30"/>
    <mergeCell ref="A4:G4"/>
    <mergeCell ref="A5:G5"/>
    <mergeCell ref="A6:G6"/>
    <mergeCell ref="A7:G7"/>
  </mergeCells>
  <phoneticPr fontId="0" type="noConversion"/>
  <printOptions horizontalCentered="1"/>
  <pageMargins left="0.59055118110236227" right="0.59055118110236227" top="0.39370078740157483" bottom="0.51181102362204722" header="0.43307086614173229" footer="0.51181102362204722"/>
  <pageSetup paperSize="9" scale="99" orientation="landscape" r:id="rId1"/>
  <headerFooter alignWithMargins="0"/>
  <rowBreaks count="2" manualBreakCount="2">
    <brk id="41" max="16383" man="1"/>
    <brk id="42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1 - ZÚ</vt:lpstr>
      <vt:lpstr>'Příloha č. 1 - ZÚ'!Oblast_tisku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2022-04-28T07:56:57Z</cp:lastPrinted>
  <dcterms:created xsi:type="dcterms:W3CDTF">2015-02-17T07:38:46Z</dcterms:created>
  <dcterms:modified xsi:type="dcterms:W3CDTF">2026-05-28T03:59:55Z</dcterms:modified>
</cp:coreProperties>
</file>