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135" windowWidth="23955" windowHeight="9780"/>
  </bookViews>
  <sheets>
    <sheet name="Příloha ZÚ" sheetId="5" r:id="rId1"/>
  </sheets>
  <calcPr calcId="171027"/>
</workbook>
</file>

<file path=xl/calcChain.xml><?xml version="1.0" encoding="utf-8"?>
<calcChain xmlns="http://schemas.openxmlformats.org/spreadsheetml/2006/main">
  <c r="G54" i="5" l="1"/>
  <c r="G55" i="5"/>
  <c r="G53" i="5"/>
  <c r="H57" i="5" l="1"/>
  <c r="I57" i="5"/>
  <c r="G57" i="5"/>
  <c r="H46" i="5"/>
  <c r="I46" i="5"/>
  <c r="D57" i="5"/>
  <c r="E57" i="5"/>
  <c r="C57" i="5"/>
  <c r="D46" i="5"/>
  <c r="E46" i="5"/>
  <c r="C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46" i="5" l="1"/>
</calcChain>
</file>

<file path=xl/comments1.xml><?xml version="1.0" encoding="utf-8"?>
<comments xmlns="http://schemas.openxmlformats.org/spreadsheetml/2006/main">
  <authors>
    <author>Lucie.Hanova</author>
  </authors>
  <commentList>
    <comment ref="C48" authorId="0" shapeId="0">
      <text>
        <r>
          <rPr>
            <b/>
            <sz val="9"/>
            <color indexed="81"/>
            <rFont val="Tahoma"/>
            <family val="2"/>
            <charset val="238"/>
          </rPr>
          <t>Lucie.Hanova: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<sst xmlns="http://schemas.openxmlformats.org/spreadsheetml/2006/main" count="100" uniqueCount="72">
  <si>
    <t>ZŠ Libčická</t>
  </si>
  <si>
    <t>MŠ Korycanská</t>
  </si>
  <si>
    <t>MŠ Sokolovská</t>
  </si>
  <si>
    <t>MŠ Bojasova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</si>
  <si>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</si>
  <si>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</si>
  <si>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</si>
  <si>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</si>
  <si>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</si>
  <si>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</si>
  <si>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</si>
  <si>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</si>
  <si>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</si>
  <si>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</si>
  <si>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</si>
  <si>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</si>
  <si>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</si>
  <si>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</si>
  <si>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</si>
  <si>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</si>
  <si>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</si>
  <si>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</si>
  <si>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</si>
  <si>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</si>
  <si>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</si>
  <si>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</si>
  <si>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</si>
  <si>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</si>
  <si>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</si>
  <si>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</si>
  <si>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>ZŠ B. Hrabala</t>
  </si>
  <si>
    <t>odvody</t>
  </si>
  <si>
    <t>Gerontologické centrum</t>
  </si>
  <si>
    <t>Obvodní ústav soc.-zdrav. služeb</t>
  </si>
  <si>
    <t xml:space="preserve">Zisk </t>
  </si>
  <si>
    <t>z doplňkové</t>
  </si>
  <si>
    <t>činnosti</t>
  </si>
  <si>
    <t>po zdanění</t>
  </si>
  <si>
    <t>fondu</t>
  </si>
  <si>
    <t>odměn</t>
  </si>
  <si>
    <t>x</t>
  </si>
  <si>
    <t>dle "Pravidel"</t>
  </si>
  <si>
    <t>Celkem</t>
  </si>
  <si>
    <t>Servisní středisko pro správu svěř. majetku MČ P8</t>
  </si>
  <si>
    <t>do fondu</t>
  </si>
  <si>
    <t>do rezervního</t>
  </si>
  <si>
    <t>Příspěvkové práv. osoby (organizace)-</t>
  </si>
  <si>
    <t>Ostatní příspěv. práv. osoby (organizace)</t>
  </si>
  <si>
    <t>zřízené MČ Praha 8</t>
  </si>
  <si>
    <t>Hlavní činnost</t>
  </si>
  <si>
    <t>Doplňková činnost</t>
  </si>
  <si>
    <t>Příděl</t>
  </si>
  <si>
    <t>Jiné</t>
  </si>
  <si>
    <t>Finanční vypořádání hlavní činnosti a návrh přídělů do fondů příspěvkových organizací</t>
  </si>
  <si>
    <t xml:space="preserve">Odvod </t>
  </si>
  <si>
    <t>na FRR</t>
  </si>
  <si>
    <t>na ZBÚ</t>
  </si>
  <si>
    <t>školy a školská zařízení zřízené MČ Praha 8</t>
  </si>
  <si>
    <t xml:space="preserve">MŠ U Sluncové </t>
  </si>
  <si>
    <t>zřízených MČ Praha 8 za rok 2017</t>
  </si>
  <si>
    <t xml:space="preserve">ZŠ Burešova </t>
  </si>
  <si>
    <t>Všem základním školám zřízeným MČ Praha 8 je ponechán nedočerpaný neinvestiční příspěvek na administraci žádostí o dotaci na modernizaci</t>
  </si>
  <si>
    <t xml:space="preserve">odborných učeben podané v rámci OP Praha Pól Růstu v celkové výši 147 000 Kč, kterou ZŠ obdržely dle RO č. 219 ze dne 4. října 2017 a RO č. 316 </t>
  </si>
  <si>
    <t>ze dne 29. listopadu 2017. ZŠ Na Šutce bude ponechán i nedočerpaný neinvestiční příspěvek u téže neinvestiční akce ve výši 91 000 Kč, kterou ZŠ obdržela</t>
  </si>
  <si>
    <t>dle RO č. 317 ze dne 29. listopadu 2017.</t>
  </si>
  <si>
    <t>Osmička pro rodinu *)</t>
  </si>
  <si>
    <t>pro rodinu nevyčerpanou část neinvestičního příspěvku ve výši 1 949 007,78 Kč na účet FRR. Tyto finanční prostředky budou PO</t>
  </si>
  <si>
    <t>vráceny do rozpočtu roku 2018 na financování rozpočtem nekrytých potřeb a to s ohledem na výši provozního příspěvku roku 2018.</t>
  </si>
  <si>
    <r>
      <rPr>
        <b/>
        <sz val="10"/>
        <color theme="1"/>
        <rFont val="Calibri"/>
        <family val="2"/>
        <charset val="238"/>
        <scheme val="minor"/>
      </rPr>
      <t>*)</t>
    </r>
    <r>
      <rPr>
        <sz val="10"/>
        <color theme="1"/>
        <rFont val="Calibri"/>
        <family val="2"/>
        <charset val="238"/>
        <scheme val="minor"/>
      </rPr>
      <t xml:space="preserve"> Z důvodu rozšíření příspěvkové organizace o dvě nové pobočky a nárůstu počtu zaměstnanců odvede příspěvková organizace Osmička </t>
    </r>
  </si>
  <si>
    <t>Zastupitelstva městské části Praha 8</t>
  </si>
  <si>
    <t>ze dne 27. června 2018</t>
  </si>
  <si>
    <t>Příloha č. 6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</si>
</sst>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/>
      <right style="medium">
        <color theme="9" tint="-0.2499465926084170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theme="9" tint="-0.2499465926084170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/>
    <xf numFmtId="0" fontId="0" fillId="0" borderId="4" xfId="0" applyFill="1" applyBorder="1"/>
    <xf numFmtId="0" fontId="0" fillId="0" borderId="6" xfId="0" applyFill="1" applyBorder="1"/>
    <xf numFmtId="0" fontId="3" fillId="0" borderId="8" xfId="0" applyFont="1" applyFill="1" applyBorder="1" applyAlignment="1">
      <alignment horizontal="left" indent="1"/>
    </xf>
    <xf numFmtId="0" fontId="3" fillId="0" borderId="10" xfId="0" applyFont="1" applyFill="1" applyBorder="1" applyAlignment="1">
      <alignment horizontal="left" indent="1"/>
    </xf>
    <xf numFmtId="0" fontId="4" fillId="0" borderId="11" xfId="0" applyFont="1" applyFill="1" applyBorder="1" applyAlignment="1">
      <alignment horizontal="left" indent="1"/>
    </xf>
    <xf numFmtId="0" fontId="3" fillId="0" borderId="0" xfId="0" applyFont="1" applyFill="1" applyAlignment="1">
      <alignment horizontal="left" indent="1"/>
    </xf>
    <xf numFmtId="0" fontId="4" fillId="0" borderId="9" xfId="0" applyFont="1" applyFill="1" applyBorder="1" applyAlignment="1">
      <alignment horizontal="left" indent="1"/>
    </xf>
    <xf numFmtId="0" fontId="3" fillId="0" borderId="12" xfId="0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indent="1"/>
    </xf>
    <xf numFmtId="0" fontId="3" fillId="0" borderId="11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/>
    <xf numFmtId="0" fontId="4" fillId="0" borderId="7" xfId="0" applyFont="1" applyFill="1" applyBorder="1" applyAlignment="1">
      <alignment horizontal="left" indent="1"/>
    </xf>
    <xf numFmtId="0" fontId="4" fillId="0" borderId="14" xfId="0" applyFont="1" applyFill="1" applyBorder="1" applyAlignment="1">
      <alignment horizontal="left" indent="1"/>
    </xf>
    <xf numFmtId="0" fontId="2" fillId="0" borderId="5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 indent="1"/>
    </xf>
    <xf numFmtId="0" fontId="3" fillId="0" borderId="17" xfId="0" applyFont="1" applyFill="1" applyBorder="1" applyAlignment="1">
      <alignment horizontal="left" indent="1"/>
    </xf>
    <xf numFmtId="0" fontId="4" fillId="0" borderId="18" xfId="0" applyFont="1" applyFill="1" applyBorder="1" applyAlignment="1">
      <alignment horizontal="left" indent="1"/>
    </xf>
    <xf numFmtId="0" fontId="3" fillId="0" borderId="19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 indent="1"/>
    </xf>
    <xf numFmtId="4" fontId="4" fillId="0" borderId="15" xfId="0" applyNumberFormat="1" applyFont="1" applyFill="1" applyBorder="1" applyAlignment="1">
      <alignment horizontal="right" indent="1"/>
    </xf>
    <xf numFmtId="4" fontId="4" fillId="0" borderId="7" xfId="0" applyNumberFormat="1" applyFont="1" applyFill="1" applyBorder="1" applyAlignment="1">
      <alignment horizontal="right" indent="1"/>
    </xf>
    <xf numFmtId="4" fontId="4" fillId="0" borderId="13" xfId="0" applyNumberFormat="1" applyFont="1" applyFill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4" fontId="4" fillId="0" borderId="0" xfId="0" applyNumberFormat="1" applyFont="1" applyFill="1" applyBorder="1" applyAlignment="1">
      <alignment horizontal="right" inden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horizontal="right" indent="1"/>
    </xf>
    <xf numFmtId="4" fontId="4" fillId="0" borderId="20" xfId="0" applyNumberFormat="1" applyFont="1" applyFill="1" applyBorder="1" applyAlignment="1">
      <alignment horizontal="right" indent="1"/>
    </xf>
    <xf numFmtId="4" fontId="4" fillId="0" borderId="14" xfId="0" applyNumberFormat="1" applyFont="1" applyFill="1" applyBorder="1" applyAlignment="1">
      <alignment horizontal="right" indent="1"/>
    </xf>
    <xf numFmtId="4" fontId="3" fillId="0" borderId="20" xfId="0" applyNumberFormat="1" applyFont="1" applyFill="1" applyBorder="1" applyAlignment="1">
      <alignment horizontal="right" indent="1"/>
    </xf>
    <xf numFmtId="4" fontId="3" fillId="0" borderId="21" xfId="0" applyNumberFormat="1" applyFont="1" applyFill="1" applyBorder="1" applyAlignment="1">
      <alignment horizontal="right" indent="1"/>
    </xf>
    <xf numFmtId="4" fontId="3" fillId="0" borderId="1" xfId="0" applyNumberFormat="1" applyFont="1" applyFill="1" applyBorder="1" applyAlignment="1">
      <alignment horizontal="right" indent="1"/>
    </xf>
    <xf numFmtId="4" fontId="3" fillId="0" borderId="7" xfId="0" applyNumberFormat="1" applyFont="1" applyFill="1" applyBorder="1" applyAlignment="1">
      <alignment horizontal="right" indent="1"/>
    </xf>
    <xf numFmtId="4" fontId="3" fillId="0" borderId="2" xfId="0" applyNumberFormat="1" applyFont="1" applyFill="1" applyBorder="1" applyAlignment="1">
      <alignment horizontal="right" indent="1"/>
    </xf>
    <xf numFmtId="0" fontId="3" fillId="0" borderId="4" xfId="0" applyFont="1" applyFill="1" applyBorder="1"/>
    <xf numFmtId="0" fontId="4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0" xfId="0" applyFont="1"/>
    <xf numFmtId="0" fontId="3" fillId="0" borderId="0" xfId="0" applyFont="1" applyFill="1" applyBorder="1"/>
    <xf numFmtId="0" fontId="1" fillId="0" borderId="0" xfId="0" applyFont="1"/>
    <xf numFmtId="4" fontId="4" fillId="2" borderId="11" xfId="0" applyNumberFormat="1" applyFont="1" applyFill="1" applyBorder="1" applyAlignment="1">
      <alignment horizontal="right" indent="1"/>
    </xf>
    <xf numFmtId="4" fontId="4" fillId="2" borderId="15" xfId="0" applyNumberFormat="1" applyFont="1" applyFill="1" applyBorder="1" applyAlignment="1">
      <alignment horizontal="right" indent="1"/>
    </xf>
    <xf numFmtId="0" fontId="4" fillId="0" borderId="15" xfId="0" applyFont="1" applyFill="1" applyBorder="1" applyAlignment="1">
      <alignment horizontal="left" indent="1"/>
    </xf>
    <xf numFmtId="4" fontId="3" fillId="0" borderId="22" xfId="0" applyNumberFormat="1" applyFont="1" applyFill="1" applyBorder="1" applyAlignment="1">
      <alignment horizontal="right" indent="1"/>
    </xf>
    <xf numFmtId="4" fontId="7" fillId="0" borderId="23" xfId="0" applyNumberFormat="1" applyFont="1" applyFill="1" applyBorder="1" applyAlignment="1">
      <alignment horizontal="right" indent="1"/>
    </xf>
    <xf numFmtId="4" fontId="3" fillId="2" borderId="22" xfId="0" applyNumberFormat="1" applyFont="1" applyFill="1" applyBorder="1" applyAlignment="1">
      <alignment horizontal="right" indent="1"/>
    </xf>
    <xf numFmtId="4" fontId="3" fillId="2" borderId="21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3" fillId="2" borderId="15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horizontal="right"/>
    </xf>
    <xf numFmtId="4" fontId="3" fillId="0" borderId="24" xfId="0" applyNumberFormat="1" applyFont="1" applyFill="1" applyBorder="1" applyAlignment="1">
      <alignment horizontal="right" indent="1"/>
    </xf>
    <xf numFmtId="0" fontId="4" fillId="0" borderId="25" xfId="0" applyFont="1" applyFill="1" applyBorder="1" applyAlignment="1">
      <alignment horizontal="left" indent="1"/>
    </xf>
    <xf numFmtId="4" fontId="4" fillId="0" borderId="16" xfId="0" applyNumberFormat="1" applyFont="1" applyFill="1" applyBorder="1" applyAlignment="1">
      <alignment horizontal="right" indent="1"/>
    </xf>
    <xf numFmtId="4" fontId="4" fillId="0" borderId="26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  <xf numFmtId="0" fontId="8" fillId="0" borderId="0" xfId="0" applyFont="1" applyFill="1"/>
    <xf numFmtId="0" fontId="8" fillId="0" borderId="3" xfId="0" applyFont="1" applyFill="1" applyBorder="1"/>
    <xf numFmtId="0" fontId="4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J67"/>
  <sheetViews>
    <sheetView tabSelected="1" workbookViewId="0">
      <selection activeCell="G1" sqref="G1"/>
    </sheetView>
  </sheetViews>
  <sheetFormatPr defaultRowHeight="15" x14ac:dyDescent="0.25"/>
  <cols>
    <col min="1" max="1" width="2.28515625" customWidth="1"/>
    <col min="2" max="2" width="41" style="1" customWidth="1"/>
    <col min="3" max="3" width="13.5703125" style="1" customWidth="1"/>
    <col min="4" max="4" width="13.85546875" style="1" customWidth="1"/>
    <col min="5" max="5" width="12.7109375" style="1" customWidth="1"/>
    <col min="6" max="6" width="1.5703125" style="1" customWidth="1"/>
    <col min="7" max="9" width="12.7109375" style="1" customWidth="1"/>
  </cols>
  <sheetData>
    <row r="1" spans="2:10" ht="15.75" x14ac:dyDescent="0.25">
      <c r="G1" s="59" t="s">
        <v>71</v>
      </c>
      <c r="H1" s="59"/>
      <c r="I1" s="59"/>
    </row>
    <row r="2" spans="2:10" ht="15.75" x14ac:dyDescent="0.25">
      <c r="G2" s="59" t="s">
        <v>69</v>
      </c>
      <c r="H2" s="59"/>
      <c r="I2" s="59"/>
    </row>
    <row r="3" spans="2:10" ht="15.75" x14ac:dyDescent="0.25">
      <c r="G3" s="60" t="s">
        <v>70</v>
      </c>
      <c r="H3" s="60"/>
      <c r="I3" s="60"/>
    </row>
    <row r="5" spans="2:10" x14ac:dyDescent="0.25">
      <c r="B5" s="61" t="s">
        <v>53</v>
      </c>
      <c r="C5" s="61"/>
      <c r="D5" s="61"/>
      <c r="E5" s="61"/>
      <c r="F5" s="61"/>
      <c r="G5" s="61"/>
      <c r="H5" s="61"/>
      <c r="I5" s="61"/>
    </row>
    <row r="6" spans="2:10" x14ac:dyDescent="0.25">
      <c r="B6" s="61" t="s">
        <v>59</v>
      </c>
      <c r="C6" s="61"/>
      <c r="D6" s="61"/>
      <c r="E6" s="61"/>
      <c r="F6" s="61"/>
      <c r="G6" s="61"/>
      <c r="H6" s="61"/>
      <c r="I6" s="61"/>
    </row>
    <row r="7" spans="2:10" ht="15.75" thickBot="1" x14ac:dyDescent="0.3"/>
    <row r="8" spans="2:10" ht="15.75" thickBot="1" x14ac:dyDescent="0.3">
      <c r="C8" s="2"/>
      <c r="D8" s="16" t="s">
        <v>49</v>
      </c>
      <c r="E8" s="3"/>
      <c r="G8" s="2"/>
      <c r="H8" s="16" t="s">
        <v>50</v>
      </c>
      <c r="I8" s="3"/>
    </row>
    <row r="9" spans="2:10" x14ac:dyDescent="0.25">
      <c r="B9" s="4"/>
      <c r="C9" s="5" t="s">
        <v>54</v>
      </c>
      <c r="D9" s="5" t="s">
        <v>54</v>
      </c>
      <c r="E9" s="11" t="s">
        <v>52</v>
      </c>
      <c r="F9" s="7"/>
      <c r="G9" s="8" t="s">
        <v>34</v>
      </c>
      <c r="H9" s="5"/>
      <c r="I9" s="9"/>
    </row>
    <row r="10" spans="2:10" x14ac:dyDescent="0.25">
      <c r="B10" s="10" t="s">
        <v>46</v>
      </c>
      <c r="C10" s="11" t="s">
        <v>55</v>
      </c>
      <c r="D10" s="11" t="s">
        <v>56</v>
      </c>
      <c r="E10" s="11" t="s">
        <v>31</v>
      </c>
      <c r="F10" s="7"/>
      <c r="G10" s="8" t="s">
        <v>35</v>
      </c>
      <c r="H10" s="11" t="s">
        <v>51</v>
      </c>
      <c r="I10" s="9" t="s">
        <v>51</v>
      </c>
    </row>
    <row r="11" spans="2:10" x14ac:dyDescent="0.25">
      <c r="B11" s="10" t="s">
        <v>57</v>
      </c>
      <c r="C11" s="11" t="s">
        <v>41</v>
      </c>
      <c r="D11" s="11" t="s">
        <v>41</v>
      </c>
      <c r="E11" s="11" t="s">
        <v>41</v>
      </c>
      <c r="F11" s="7"/>
      <c r="G11" s="8" t="s">
        <v>36</v>
      </c>
      <c r="H11" s="11" t="s">
        <v>44</v>
      </c>
      <c r="I11" s="9" t="s">
        <v>45</v>
      </c>
    </row>
    <row r="12" spans="2:10" ht="15.75" thickBot="1" x14ac:dyDescent="0.3">
      <c r="B12" s="17"/>
      <c r="C12" s="18"/>
      <c r="D12" s="18"/>
      <c r="E12" s="18"/>
      <c r="F12" s="12"/>
      <c r="G12" s="19" t="s">
        <v>37</v>
      </c>
      <c r="H12" s="18" t="s">
        <v>39</v>
      </c>
      <c r="I12" s="20" t="s">
        <v>38</v>
      </c>
    </row>
    <row r="13" spans="2:10" ht="15.75" thickTop="1" x14ac:dyDescent="0.25">
      <c r="B13" s="6" t="s">
        <v>1</v>
      </c>
      <c r="C13" s="34">
        <v>0</v>
      </c>
      <c r="D13" s="35">
        <v>17000</v>
      </c>
      <c r="E13" s="22">
        <v>0</v>
      </c>
      <c r="F13" s="13"/>
      <c r="G13" s="44">
        <f>H13+I13</f>
        <v>89207</v>
      </c>
      <c r="H13" s="50">
        <v>44603.5</v>
      </c>
      <c r="I13" s="50">
        <v>44603.5</v>
      </c>
      <c r="J13" s="43"/>
    </row>
    <row r="14" spans="2:10" x14ac:dyDescent="0.25">
      <c r="B14" s="46" t="s">
        <v>2</v>
      </c>
      <c r="C14" s="30">
        <v>0</v>
      </c>
      <c r="D14" s="47">
        <v>0</v>
      </c>
      <c r="E14" s="30">
        <v>0</v>
      </c>
      <c r="F14" s="13"/>
      <c r="G14" s="45">
        <f t="shared" ref="G14:G45" si="0">H14+I14</f>
        <v>56045</v>
      </c>
      <c r="H14" s="52">
        <v>11209</v>
      </c>
      <c r="I14" s="52">
        <v>44836</v>
      </c>
      <c r="J14" s="43"/>
    </row>
    <row r="15" spans="2:10" x14ac:dyDescent="0.25">
      <c r="B15" s="46" t="s">
        <v>3</v>
      </c>
      <c r="C15" s="30">
        <v>291895.84000000003</v>
      </c>
      <c r="D15" s="47">
        <v>0</v>
      </c>
      <c r="E15" s="30">
        <v>0</v>
      </c>
      <c r="F15" s="13"/>
      <c r="G15" s="23">
        <f t="shared" si="0"/>
        <v>17460.5</v>
      </c>
      <c r="H15" s="53">
        <v>13000</v>
      </c>
      <c r="I15" s="53">
        <v>4460.5</v>
      </c>
    </row>
    <row r="16" spans="2:10" x14ac:dyDescent="0.25">
      <c r="B16" s="46" t="s">
        <v>58</v>
      </c>
      <c r="C16" s="30">
        <v>0</v>
      </c>
      <c r="D16" s="48">
        <v>173148.68</v>
      </c>
      <c r="E16" s="30">
        <v>0</v>
      </c>
      <c r="F16" s="13"/>
      <c r="G16" s="23">
        <f t="shared" si="0"/>
        <v>35120</v>
      </c>
      <c r="H16" s="53">
        <v>28000</v>
      </c>
      <c r="I16" s="53">
        <v>7120</v>
      </c>
    </row>
    <row r="17" spans="2:9" x14ac:dyDescent="0.25">
      <c r="B17" s="46" t="s">
        <v>4</v>
      </c>
      <c r="C17" s="30">
        <v>0</v>
      </c>
      <c r="D17" s="47">
        <v>0</v>
      </c>
      <c r="E17" s="30">
        <v>0</v>
      </c>
      <c r="F17" s="13"/>
      <c r="G17" s="23">
        <f t="shared" si="0"/>
        <v>3358</v>
      </c>
      <c r="H17" s="53">
        <v>0</v>
      </c>
      <c r="I17" s="53">
        <v>3358</v>
      </c>
    </row>
    <row r="18" spans="2:9" x14ac:dyDescent="0.25">
      <c r="B18" s="46" t="s">
        <v>5</v>
      </c>
      <c r="C18" s="30">
        <v>0</v>
      </c>
      <c r="D18" s="47">
        <v>105562.86</v>
      </c>
      <c r="E18" s="30">
        <v>0</v>
      </c>
      <c r="F18" s="13"/>
      <c r="G18" s="23">
        <f t="shared" si="0"/>
        <v>9850</v>
      </c>
      <c r="H18" s="53">
        <v>7880</v>
      </c>
      <c r="I18" s="53">
        <v>1970</v>
      </c>
    </row>
    <row r="19" spans="2:9" x14ac:dyDescent="0.25">
      <c r="B19" s="46" t="s">
        <v>6</v>
      </c>
      <c r="C19" s="30">
        <v>0</v>
      </c>
      <c r="D19" s="47">
        <v>0</v>
      </c>
      <c r="E19" s="30">
        <v>0</v>
      </c>
      <c r="F19" s="13"/>
      <c r="G19" s="23">
        <f t="shared" si="0"/>
        <v>43828.95</v>
      </c>
      <c r="H19" s="53">
        <v>21914</v>
      </c>
      <c r="I19" s="53">
        <v>21914.95</v>
      </c>
    </row>
    <row r="20" spans="2:9" x14ac:dyDescent="0.25">
      <c r="B20" s="46" t="s">
        <v>7</v>
      </c>
      <c r="C20" s="30">
        <v>0</v>
      </c>
      <c r="D20" s="47">
        <v>0</v>
      </c>
      <c r="E20" s="30">
        <v>0</v>
      </c>
      <c r="F20" s="13"/>
      <c r="G20" s="23">
        <f t="shared" si="0"/>
        <v>6312.98</v>
      </c>
      <c r="H20" s="53">
        <v>0</v>
      </c>
      <c r="I20" s="53">
        <v>6312.98</v>
      </c>
    </row>
    <row r="21" spans="2:9" x14ac:dyDescent="0.25">
      <c r="B21" s="46" t="s">
        <v>8</v>
      </c>
      <c r="C21" s="30">
        <v>0</v>
      </c>
      <c r="D21" s="47">
        <v>0</v>
      </c>
      <c r="E21" s="30">
        <v>0</v>
      </c>
      <c r="F21" s="13"/>
      <c r="G21" s="23">
        <f t="shared" si="0"/>
        <v>10771.65</v>
      </c>
      <c r="H21" s="53">
        <v>8617</v>
      </c>
      <c r="I21" s="53">
        <v>2154.65</v>
      </c>
    </row>
    <row r="22" spans="2:9" x14ac:dyDescent="0.25">
      <c r="B22" s="46" t="s">
        <v>9</v>
      </c>
      <c r="C22" s="30">
        <v>0</v>
      </c>
      <c r="D22" s="47">
        <v>0</v>
      </c>
      <c r="E22" s="30">
        <v>0</v>
      </c>
      <c r="F22" s="13"/>
      <c r="G22" s="23">
        <f t="shared" si="0"/>
        <v>5779.2</v>
      </c>
      <c r="H22" s="53">
        <v>4623</v>
      </c>
      <c r="I22" s="53">
        <v>1156.2</v>
      </c>
    </row>
    <row r="23" spans="2:9" x14ac:dyDescent="0.25">
      <c r="B23" s="46" t="s">
        <v>10</v>
      </c>
      <c r="C23" s="30">
        <v>60015.28</v>
      </c>
      <c r="D23" s="47">
        <v>49200</v>
      </c>
      <c r="E23" s="30">
        <v>0</v>
      </c>
      <c r="F23" s="13"/>
      <c r="G23" s="23">
        <f t="shared" si="0"/>
        <v>10312</v>
      </c>
      <c r="H23" s="53">
        <v>8249</v>
      </c>
      <c r="I23" s="53">
        <v>2063</v>
      </c>
    </row>
    <row r="24" spans="2:9" x14ac:dyDescent="0.25">
      <c r="B24" s="46" t="s">
        <v>11</v>
      </c>
      <c r="C24" s="30">
        <v>0</v>
      </c>
      <c r="D24" s="47">
        <v>0</v>
      </c>
      <c r="E24" s="30">
        <v>0</v>
      </c>
      <c r="F24" s="13"/>
      <c r="G24" s="23">
        <f t="shared" si="0"/>
        <v>94476</v>
      </c>
      <c r="H24" s="53">
        <v>34476</v>
      </c>
      <c r="I24" s="53">
        <v>60000</v>
      </c>
    </row>
    <row r="25" spans="2:9" x14ac:dyDescent="0.25">
      <c r="B25" s="46" t="s">
        <v>12</v>
      </c>
      <c r="C25" s="30">
        <v>0</v>
      </c>
      <c r="D25" s="47">
        <v>84281.06</v>
      </c>
      <c r="E25" s="30">
        <v>0</v>
      </c>
      <c r="F25" s="13"/>
      <c r="G25" s="23">
        <f t="shared" si="0"/>
        <v>92042</v>
      </c>
      <c r="H25" s="53">
        <v>73600</v>
      </c>
      <c r="I25" s="53">
        <v>18442</v>
      </c>
    </row>
    <row r="26" spans="2:9" x14ac:dyDescent="0.25">
      <c r="B26" s="46" t="s">
        <v>13</v>
      </c>
      <c r="C26" s="30">
        <v>0</v>
      </c>
      <c r="D26" s="47">
        <v>0</v>
      </c>
      <c r="E26" s="30">
        <v>0</v>
      </c>
      <c r="F26" s="13"/>
      <c r="G26" s="23">
        <f t="shared" si="0"/>
        <v>28377.68</v>
      </c>
      <c r="H26" s="53">
        <v>0</v>
      </c>
      <c r="I26" s="53">
        <v>28377.68</v>
      </c>
    </row>
    <row r="27" spans="2:9" x14ac:dyDescent="0.25">
      <c r="B27" s="46" t="s">
        <v>14</v>
      </c>
      <c r="C27" s="30">
        <v>0</v>
      </c>
      <c r="D27" s="47">
        <v>0</v>
      </c>
      <c r="E27" s="30">
        <v>0</v>
      </c>
      <c r="F27" s="13"/>
      <c r="G27" s="23">
        <f t="shared" si="0"/>
        <v>22426</v>
      </c>
      <c r="H27" s="53">
        <v>11213</v>
      </c>
      <c r="I27" s="53">
        <v>11213</v>
      </c>
    </row>
    <row r="28" spans="2:9" x14ac:dyDescent="0.25">
      <c r="B28" s="46" t="s">
        <v>15</v>
      </c>
      <c r="C28" s="30">
        <v>0</v>
      </c>
      <c r="D28" s="47">
        <v>0</v>
      </c>
      <c r="E28" s="30">
        <v>0</v>
      </c>
      <c r="F28" s="13"/>
      <c r="G28" s="23">
        <f t="shared" si="0"/>
        <v>19767</v>
      </c>
      <c r="H28" s="53">
        <v>15813</v>
      </c>
      <c r="I28" s="53">
        <v>3954</v>
      </c>
    </row>
    <row r="29" spans="2:9" x14ac:dyDescent="0.25">
      <c r="B29" s="46" t="s">
        <v>16</v>
      </c>
      <c r="C29" s="30">
        <v>91095.34</v>
      </c>
      <c r="D29" s="47">
        <v>16377.13</v>
      </c>
      <c r="E29" s="30">
        <v>0</v>
      </c>
      <c r="F29" s="13"/>
      <c r="G29" s="23">
        <f t="shared" si="0"/>
        <v>15472</v>
      </c>
      <c r="H29" s="53">
        <v>12370</v>
      </c>
      <c r="I29" s="53">
        <v>3102</v>
      </c>
    </row>
    <row r="30" spans="2:9" x14ac:dyDescent="0.25">
      <c r="B30" s="46" t="s">
        <v>17</v>
      </c>
      <c r="C30" s="30">
        <v>0</v>
      </c>
      <c r="D30" s="47">
        <v>49565.19</v>
      </c>
      <c r="E30" s="30">
        <v>0</v>
      </c>
      <c r="F30" s="13"/>
      <c r="G30" s="23">
        <f t="shared" si="0"/>
        <v>13445</v>
      </c>
      <c r="H30" s="53">
        <v>10756</v>
      </c>
      <c r="I30" s="53">
        <v>2689</v>
      </c>
    </row>
    <row r="31" spans="2:9" x14ac:dyDescent="0.25">
      <c r="B31" s="46" t="s">
        <v>0</v>
      </c>
      <c r="C31" s="30">
        <v>18.399999999999999</v>
      </c>
      <c r="D31" s="47">
        <v>1172546.22</v>
      </c>
      <c r="E31" s="30">
        <v>0</v>
      </c>
      <c r="F31" s="13"/>
      <c r="G31" s="23">
        <f t="shared" si="0"/>
        <v>281897.7</v>
      </c>
      <c r="H31" s="53">
        <v>225000</v>
      </c>
      <c r="I31" s="53">
        <v>56897.7</v>
      </c>
    </row>
    <row r="32" spans="2:9" x14ac:dyDescent="0.25">
      <c r="B32" s="46" t="s">
        <v>18</v>
      </c>
      <c r="C32" s="30">
        <v>26997.67</v>
      </c>
      <c r="D32" s="47">
        <v>124309.49</v>
      </c>
      <c r="E32" s="30">
        <v>0</v>
      </c>
      <c r="F32" s="13"/>
      <c r="G32" s="23">
        <f t="shared" si="0"/>
        <v>286798.69</v>
      </c>
      <c r="H32" s="53">
        <v>229400</v>
      </c>
      <c r="I32" s="53">
        <v>57398.69</v>
      </c>
    </row>
    <row r="33" spans="2:9" x14ac:dyDescent="0.25">
      <c r="B33" s="46" t="s">
        <v>19</v>
      </c>
      <c r="C33" s="30">
        <v>44.4</v>
      </c>
      <c r="D33" s="47">
        <v>30294.400000000001</v>
      </c>
      <c r="E33" s="30">
        <v>0</v>
      </c>
      <c r="F33" s="13"/>
      <c r="G33" s="23">
        <f t="shared" si="0"/>
        <v>165562.94</v>
      </c>
      <c r="H33" s="53">
        <v>132450</v>
      </c>
      <c r="I33" s="53">
        <v>33112.94</v>
      </c>
    </row>
    <row r="34" spans="2:9" x14ac:dyDescent="0.25">
      <c r="B34" s="46" t="s">
        <v>20</v>
      </c>
      <c r="C34" s="30">
        <v>0</v>
      </c>
      <c r="D34" s="47">
        <v>25475</v>
      </c>
      <c r="E34" s="30">
        <v>0</v>
      </c>
      <c r="F34" s="13"/>
      <c r="G34" s="23">
        <f t="shared" si="0"/>
        <v>176232.98</v>
      </c>
      <c r="H34" s="53">
        <v>140986</v>
      </c>
      <c r="I34" s="53">
        <v>35246.980000000003</v>
      </c>
    </row>
    <row r="35" spans="2:9" x14ac:dyDescent="0.25">
      <c r="B35" s="46" t="s">
        <v>21</v>
      </c>
      <c r="C35" s="30">
        <v>0</v>
      </c>
      <c r="D35" s="49">
        <v>545349.17000000004</v>
      </c>
      <c r="E35" s="30">
        <v>0</v>
      </c>
      <c r="F35" s="13"/>
      <c r="G35" s="23">
        <f t="shared" si="0"/>
        <v>250968.48</v>
      </c>
      <c r="H35" s="53">
        <v>87000</v>
      </c>
      <c r="I35" s="53">
        <v>163968.48000000001</v>
      </c>
    </row>
    <row r="36" spans="2:9" x14ac:dyDescent="0.25">
      <c r="B36" s="46" t="s">
        <v>22</v>
      </c>
      <c r="C36" s="30">
        <v>2225</v>
      </c>
      <c r="D36" s="47">
        <v>25450</v>
      </c>
      <c r="E36" s="30">
        <v>0</v>
      </c>
      <c r="F36" s="13"/>
      <c r="G36" s="23">
        <f t="shared" si="0"/>
        <v>103597.54000000001</v>
      </c>
      <c r="H36" s="53">
        <v>82878</v>
      </c>
      <c r="I36" s="53">
        <v>20719.54</v>
      </c>
    </row>
    <row r="37" spans="2:9" x14ac:dyDescent="0.25">
      <c r="B37" s="46" t="s">
        <v>23</v>
      </c>
      <c r="C37" s="30">
        <v>661306.04</v>
      </c>
      <c r="D37" s="47">
        <v>25464.65</v>
      </c>
      <c r="E37" s="30">
        <v>0</v>
      </c>
      <c r="F37" s="13"/>
      <c r="G37" s="23">
        <f t="shared" si="0"/>
        <v>122616.70999999999</v>
      </c>
      <c r="H37" s="53">
        <v>80000</v>
      </c>
      <c r="I37" s="53">
        <v>42616.71</v>
      </c>
    </row>
    <row r="38" spans="2:9" x14ac:dyDescent="0.25">
      <c r="B38" s="46" t="s">
        <v>24</v>
      </c>
      <c r="C38" s="30">
        <v>0</v>
      </c>
      <c r="D38" s="47">
        <v>26135</v>
      </c>
      <c r="E38" s="30">
        <v>0</v>
      </c>
      <c r="F38" s="13"/>
      <c r="G38" s="23">
        <f t="shared" si="0"/>
        <v>179050.34</v>
      </c>
      <c r="H38" s="53">
        <v>140000</v>
      </c>
      <c r="I38" s="53">
        <v>39050.339999999997</v>
      </c>
    </row>
    <row r="39" spans="2:9" x14ac:dyDescent="0.25">
      <c r="B39" s="46" t="s">
        <v>25</v>
      </c>
      <c r="C39" s="30">
        <v>63620.52</v>
      </c>
      <c r="D39" s="47">
        <v>141526.70000000001</v>
      </c>
      <c r="E39" s="30">
        <v>0</v>
      </c>
      <c r="F39" s="13"/>
      <c r="G39" s="23">
        <f t="shared" si="0"/>
        <v>272112.24</v>
      </c>
      <c r="H39" s="53">
        <v>130000</v>
      </c>
      <c r="I39" s="53">
        <v>142112.24</v>
      </c>
    </row>
    <row r="40" spans="2:9" x14ac:dyDescent="0.25">
      <c r="B40" s="46" t="s">
        <v>26</v>
      </c>
      <c r="C40" s="30">
        <v>0</v>
      </c>
      <c r="D40" s="47">
        <v>25450</v>
      </c>
      <c r="E40" s="30">
        <v>0</v>
      </c>
      <c r="F40" s="13"/>
      <c r="G40" s="23">
        <f t="shared" si="0"/>
        <v>228635.16</v>
      </c>
      <c r="H40" s="53">
        <v>100000</v>
      </c>
      <c r="I40" s="53">
        <v>128635.16</v>
      </c>
    </row>
    <row r="41" spans="2:9" x14ac:dyDescent="0.25">
      <c r="B41" s="46" t="s">
        <v>27</v>
      </c>
      <c r="C41" s="30">
        <v>12.64</v>
      </c>
      <c r="D41" s="47">
        <v>38681.5</v>
      </c>
      <c r="E41" s="30">
        <v>0</v>
      </c>
      <c r="F41" s="13"/>
      <c r="G41" s="23">
        <f t="shared" si="0"/>
        <v>165364.71</v>
      </c>
      <c r="H41" s="53">
        <v>120000</v>
      </c>
      <c r="I41" s="53">
        <v>45364.71</v>
      </c>
    </row>
    <row r="42" spans="2:9" x14ac:dyDescent="0.25">
      <c r="B42" s="46" t="s">
        <v>28</v>
      </c>
      <c r="C42" s="30">
        <v>0</v>
      </c>
      <c r="D42" s="47">
        <v>428187</v>
      </c>
      <c r="E42" s="30">
        <v>0</v>
      </c>
      <c r="F42" s="13"/>
      <c r="G42" s="23">
        <f t="shared" si="0"/>
        <v>173900</v>
      </c>
      <c r="H42" s="53">
        <v>63900</v>
      </c>
      <c r="I42" s="53">
        <v>110000</v>
      </c>
    </row>
    <row r="43" spans="2:9" x14ac:dyDescent="0.25">
      <c r="B43" s="46" t="s">
        <v>29</v>
      </c>
      <c r="C43" s="30">
        <v>0</v>
      </c>
      <c r="D43" s="47">
        <v>122450</v>
      </c>
      <c r="E43" s="30">
        <v>0</v>
      </c>
      <c r="F43" s="13"/>
      <c r="G43" s="23">
        <f t="shared" si="0"/>
        <v>123431.93</v>
      </c>
      <c r="H43" s="53">
        <v>98000</v>
      </c>
      <c r="I43" s="53">
        <v>25431.93</v>
      </c>
    </row>
    <row r="44" spans="2:9" x14ac:dyDescent="0.25">
      <c r="B44" s="46" t="s">
        <v>60</v>
      </c>
      <c r="C44" s="30">
        <v>55553.7</v>
      </c>
      <c r="D44" s="47">
        <v>354650</v>
      </c>
      <c r="E44" s="30">
        <v>0</v>
      </c>
      <c r="F44" s="13"/>
      <c r="G44" s="23">
        <f t="shared" si="0"/>
        <v>566270.55000000005</v>
      </c>
      <c r="H44" s="53">
        <v>453000</v>
      </c>
      <c r="I44" s="53">
        <v>113270.55</v>
      </c>
    </row>
    <row r="45" spans="2:9" ht="15.75" thickBot="1" x14ac:dyDescent="0.3">
      <c r="B45" s="14" t="s">
        <v>30</v>
      </c>
      <c r="C45" s="36">
        <v>0</v>
      </c>
      <c r="D45" s="37">
        <v>214877.08</v>
      </c>
      <c r="E45" s="22">
        <v>0</v>
      </c>
      <c r="F45" s="13"/>
      <c r="G45" s="24">
        <f t="shared" si="0"/>
        <v>289278.87</v>
      </c>
      <c r="H45" s="51">
        <v>100000</v>
      </c>
      <c r="I45" s="51">
        <v>189278.87</v>
      </c>
    </row>
    <row r="46" spans="2:9" ht="15.75" thickBot="1" x14ac:dyDescent="0.3">
      <c r="B46" s="15" t="s">
        <v>42</v>
      </c>
      <c r="C46" s="25">
        <f>SUM(C13:C45)</f>
        <v>1252784.8299999998</v>
      </c>
      <c r="D46" s="25">
        <f t="shared" ref="D46:E46" si="1">SUM(D13:D45)</f>
        <v>3795981.13</v>
      </c>
      <c r="E46" s="25">
        <f t="shared" si="1"/>
        <v>0</v>
      </c>
      <c r="F46" s="13"/>
      <c r="G46" s="24">
        <f>SUM(G13:G45)</f>
        <v>3959769.8000000007</v>
      </c>
      <c r="H46" s="26">
        <f t="shared" ref="H46:I46" si="2">SUM(H13:H45)</f>
        <v>2488937.5</v>
      </c>
      <c r="I46" s="26">
        <f t="shared" si="2"/>
        <v>1470832.2999999998</v>
      </c>
    </row>
    <row r="47" spans="2:9" ht="15.75" thickBot="1" x14ac:dyDescent="0.3">
      <c r="B47" s="21"/>
      <c r="C47" s="27"/>
      <c r="D47" s="27"/>
      <c r="E47" s="27"/>
      <c r="F47" s="13"/>
      <c r="G47" s="28"/>
      <c r="H47" s="29"/>
      <c r="I47" s="29"/>
    </row>
    <row r="48" spans="2:9" ht="15.75" thickBot="1" x14ac:dyDescent="0.3">
      <c r="B48" s="13"/>
      <c r="C48" s="38"/>
      <c r="D48" s="39" t="s">
        <v>49</v>
      </c>
      <c r="E48" s="40"/>
      <c r="F48" s="13"/>
      <c r="G48" s="38"/>
      <c r="H48" s="39" t="s">
        <v>50</v>
      </c>
      <c r="I48" s="40"/>
    </row>
    <row r="49" spans="2:9" x14ac:dyDescent="0.25">
      <c r="B49" s="4"/>
      <c r="C49" s="5" t="s">
        <v>54</v>
      </c>
      <c r="D49" s="5" t="s">
        <v>54</v>
      </c>
      <c r="E49" s="11" t="s">
        <v>52</v>
      </c>
      <c r="F49" s="7"/>
      <c r="G49" s="8" t="s">
        <v>34</v>
      </c>
      <c r="H49" s="5"/>
      <c r="I49" s="9"/>
    </row>
    <row r="50" spans="2:9" x14ac:dyDescent="0.25">
      <c r="B50" s="10" t="s">
        <v>47</v>
      </c>
      <c r="C50" s="11" t="s">
        <v>55</v>
      </c>
      <c r="D50" s="11" t="s">
        <v>56</v>
      </c>
      <c r="E50" s="11" t="s">
        <v>31</v>
      </c>
      <c r="F50" s="7"/>
      <c r="G50" s="8" t="s">
        <v>35</v>
      </c>
      <c r="H50" s="11" t="s">
        <v>51</v>
      </c>
      <c r="I50" s="9" t="s">
        <v>51</v>
      </c>
    </row>
    <row r="51" spans="2:9" x14ac:dyDescent="0.25">
      <c r="B51" s="10" t="s">
        <v>48</v>
      </c>
      <c r="C51" s="11" t="s">
        <v>41</v>
      </c>
      <c r="D51" s="11" t="s">
        <v>41</v>
      </c>
      <c r="E51" s="11" t="s">
        <v>41</v>
      </c>
      <c r="F51" s="7"/>
      <c r="G51" s="8" t="s">
        <v>36</v>
      </c>
      <c r="H51" s="11" t="s">
        <v>44</v>
      </c>
      <c r="I51" s="9" t="s">
        <v>45</v>
      </c>
    </row>
    <row r="52" spans="2:9" ht="15.75" thickBot="1" x14ac:dyDescent="0.3">
      <c r="B52" s="17"/>
      <c r="C52" s="18"/>
      <c r="D52" s="18"/>
      <c r="E52" s="18"/>
      <c r="F52" s="12"/>
      <c r="G52" s="19" t="s">
        <v>37</v>
      </c>
      <c r="H52" s="18" t="s">
        <v>39</v>
      </c>
      <c r="I52" s="20" t="s">
        <v>38</v>
      </c>
    </row>
    <row r="53" spans="2:9" ht="15.75" thickTop="1" x14ac:dyDescent="0.25">
      <c r="B53" s="8" t="s">
        <v>32</v>
      </c>
      <c r="C53" s="34">
        <v>639</v>
      </c>
      <c r="D53" s="35">
        <v>113000</v>
      </c>
      <c r="E53" s="22">
        <v>0</v>
      </c>
      <c r="F53" s="13"/>
      <c r="G53" s="56">
        <f t="shared" ref="G53:G55" si="3">H53+I53</f>
        <v>18308</v>
      </c>
      <c r="H53" s="34">
        <v>14646</v>
      </c>
      <c r="I53" s="34">
        <v>3662</v>
      </c>
    </row>
    <row r="54" spans="2:9" x14ac:dyDescent="0.25">
      <c r="B54" s="55" t="s">
        <v>33</v>
      </c>
      <c r="C54" s="30">
        <v>7551447.2300000004</v>
      </c>
      <c r="D54" s="47">
        <v>166591.82999999999</v>
      </c>
      <c r="E54" s="30">
        <v>0</v>
      </c>
      <c r="F54" s="13"/>
      <c r="G54" s="23">
        <f t="shared" si="3"/>
        <v>453614.51999999996</v>
      </c>
      <c r="H54" s="30">
        <v>68012.17</v>
      </c>
      <c r="I54" s="30">
        <v>385602.35</v>
      </c>
    </row>
    <row r="55" spans="2:9" x14ac:dyDescent="0.25">
      <c r="B55" s="55" t="s">
        <v>43</v>
      </c>
      <c r="C55" s="30">
        <v>8213976.7999999998</v>
      </c>
      <c r="D55" s="30">
        <v>35191954.939999998</v>
      </c>
      <c r="E55" s="30">
        <v>0</v>
      </c>
      <c r="F55" s="13"/>
      <c r="G55" s="23">
        <f t="shared" si="3"/>
        <v>804996.97</v>
      </c>
      <c r="H55" s="30">
        <v>350000</v>
      </c>
      <c r="I55" s="30">
        <v>454996.97</v>
      </c>
    </row>
    <row r="56" spans="2:9" ht="15.75" thickBot="1" x14ac:dyDescent="0.3">
      <c r="B56" s="8" t="s">
        <v>65</v>
      </c>
      <c r="C56" s="54">
        <v>1949007.78</v>
      </c>
      <c r="D56" s="37">
        <v>152800</v>
      </c>
      <c r="E56" s="22">
        <v>0</v>
      </c>
      <c r="F56" s="13"/>
      <c r="G56" s="57" t="s">
        <v>40</v>
      </c>
      <c r="H56" s="58" t="s">
        <v>40</v>
      </c>
      <c r="I56" s="58" t="s">
        <v>40</v>
      </c>
    </row>
    <row r="57" spans="2:9" ht="15.75" thickBot="1" x14ac:dyDescent="0.3">
      <c r="B57" s="15" t="s">
        <v>42</v>
      </c>
      <c r="C57" s="25">
        <f>SUM(C53:C56)</f>
        <v>17715070.810000002</v>
      </c>
      <c r="D57" s="31">
        <f t="shared" ref="D57:E57" si="4">SUM(D53:D56)</f>
        <v>35624346.769999996</v>
      </c>
      <c r="E57" s="25">
        <f t="shared" si="4"/>
        <v>0</v>
      </c>
      <c r="F57" s="13"/>
      <c r="G57" s="32">
        <f>SUM(G53:G55)</f>
        <v>1276919.49</v>
      </c>
      <c r="H57" s="26">
        <f t="shared" ref="H57:I57" si="5">SUM(H53:H55)</f>
        <v>432658.17</v>
      </c>
      <c r="I57" s="33">
        <f t="shared" si="5"/>
        <v>844261.32</v>
      </c>
    </row>
    <row r="58" spans="2:9" x14ac:dyDescent="0.25">
      <c r="B58" s="13"/>
      <c r="C58" s="13"/>
      <c r="D58" s="13"/>
      <c r="E58" s="13"/>
      <c r="F58" s="13"/>
      <c r="G58" s="13"/>
      <c r="H58" s="13"/>
      <c r="I58" s="13"/>
    </row>
    <row r="59" spans="2:9" x14ac:dyDescent="0.25">
      <c r="B59" s="42"/>
      <c r="C59" s="42"/>
      <c r="D59" s="42"/>
      <c r="E59" s="42"/>
      <c r="F59" s="42"/>
      <c r="G59" s="42"/>
      <c r="H59" s="42"/>
      <c r="I59" s="42"/>
    </row>
    <row r="60" spans="2:9" x14ac:dyDescent="0.25">
      <c r="B60" s="41" t="s">
        <v>61</v>
      </c>
      <c r="C60" s="13"/>
      <c r="D60" s="13"/>
      <c r="E60" s="13"/>
      <c r="F60" s="13"/>
      <c r="G60" s="13"/>
      <c r="H60" s="13"/>
      <c r="I60" s="13"/>
    </row>
    <row r="61" spans="2:9" x14ac:dyDescent="0.25">
      <c r="B61" s="41" t="s">
        <v>62</v>
      </c>
      <c r="C61" s="13"/>
      <c r="D61" s="13"/>
      <c r="E61" s="13"/>
      <c r="F61" s="13"/>
      <c r="G61" s="13"/>
      <c r="H61" s="13"/>
      <c r="I61" s="13"/>
    </row>
    <row r="62" spans="2:9" x14ac:dyDescent="0.25">
      <c r="B62" s="42" t="s">
        <v>63</v>
      </c>
      <c r="C62" s="13"/>
      <c r="D62" s="13"/>
      <c r="E62" s="13"/>
      <c r="F62" s="13"/>
      <c r="G62" s="13"/>
      <c r="H62" s="13"/>
      <c r="I62" s="13"/>
    </row>
    <row r="63" spans="2:9" x14ac:dyDescent="0.25">
      <c r="B63" s="42" t="s">
        <v>64</v>
      </c>
      <c r="C63" s="13"/>
      <c r="D63" s="13"/>
      <c r="E63" s="13"/>
      <c r="F63" s="13"/>
      <c r="G63" s="13"/>
      <c r="H63" s="13"/>
      <c r="I63" s="13"/>
    </row>
    <row r="65" spans="2:2" x14ac:dyDescent="0.25">
      <c r="B65" s="42" t="s">
        <v>68</v>
      </c>
    </row>
    <row r="66" spans="2:2" x14ac:dyDescent="0.25">
      <c r="B66" s="42" t="s">
        <v>66</v>
      </c>
    </row>
    <row r="67" spans="2:2" x14ac:dyDescent="0.25">
      <c r="B67" s="42" t="s">
        <v>67</v>
      </c>
    </row>
  </sheetData>
  <mergeCells count="2">
    <mergeCell ref="B5:I5"/>
    <mergeCell ref="B6:I6"/>
  </mergeCells>
  <pageMargins left="0.19685039370078741" right="0.19685039370078741" top="0.78740157480314965" bottom="0.78740157480314965" header="0.31496062992125984" footer="0.31496062992125984"/>
  <pageSetup paperSize="9" scale="7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ZÚ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Lucie.Hanova</dc:creator>
  <cp:lastModifiedBy>Plachá Radka</cp:lastModifiedBy>
  <cp:lastPrinted>2018-06-28T06:49:48Z</cp:lastPrinted>
  <dcterms:created xsi:type="dcterms:W3CDTF">2016-04-05T10:27:07Z</dcterms:created>
  <dcterms:modified xsi:type="dcterms:W3CDTF">2018-06-28T06:50:07Z</dcterms:modified>
</cp:coreProperties>
</file>