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360" yWindow="315" windowWidth="14940" windowHeight="8625"/>
  </bookViews>
  <sheets>
    <sheet name="ZČ" sheetId="43" r:id="rId1"/>
  </sheets>
  <calcPr calcId="171027"/>
</workbook>
</file>

<file path=xl/calcChain.xml><?xml version="1.0" encoding="utf-8"?>
<calcChain xmlns="http://schemas.openxmlformats.org/spreadsheetml/2006/main">
  <c r="K24" i="43" l="1"/>
  <c r="K23" i="43"/>
  <c r="K22" i="43"/>
  <c r="K21" i="43"/>
  <c r="K20" i="43"/>
  <c r="E19" i="43"/>
  <c r="K19" i="43" s="1"/>
  <c r="K18" i="43"/>
  <c r="J17" i="43"/>
  <c r="I17" i="43"/>
  <c r="H17" i="43"/>
  <c r="G17" i="43"/>
  <c r="F17" i="43"/>
  <c r="D17" i="43"/>
  <c r="K16" i="43"/>
  <c r="I15" i="43"/>
  <c r="I12" i="43" s="1"/>
  <c r="H15" i="43"/>
  <c r="G15" i="43"/>
  <c r="F15" i="43"/>
  <c r="E15" i="43"/>
  <c r="D15" i="43"/>
  <c r="K14" i="43"/>
  <c r="K13" i="43" s="1"/>
  <c r="J13" i="43"/>
  <c r="J12" i="43" s="1"/>
  <c r="J26" i="43" s="1"/>
  <c r="J28" i="43" s="1"/>
  <c r="I13" i="43"/>
  <c r="H13" i="43"/>
  <c r="G13" i="43"/>
  <c r="F13" i="43"/>
  <c r="F12" i="43" s="1"/>
  <c r="F26" i="43" s="1"/>
  <c r="F28" i="43" s="1"/>
  <c r="E13" i="43"/>
  <c r="D13" i="43"/>
  <c r="G12" i="43"/>
  <c r="G26" i="43" s="1"/>
  <c r="G28" i="43" s="1"/>
  <c r="I26" i="43" l="1"/>
  <c r="I28" i="43" s="1"/>
  <c r="E12" i="43"/>
  <c r="K17" i="43"/>
  <c r="K15" i="43"/>
  <c r="K12" i="43" s="1"/>
  <c r="H12" i="43"/>
  <c r="H26" i="43" s="1"/>
  <c r="H28" i="43" s="1"/>
  <c r="E17" i="43"/>
  <c r="E26" i="43" s="1"/>
  <c r="E28" i="43" s="1"/>
  <c r="D12" i="43"/>
  <c r="D26" i="43" s="1"/>
  <c r="K26" i="43" l="1"/>
  <c r="K28" i="43" s="1"/>
  <c r="D28" i="43"/>
</calcChain>
</file>

<file path=xl/sharedStrings.xml><?xml version="1.0" encoding="utf-8"?>
<sst xmlns="http://schemas.openxmlformats.org/spreadsheetml/2006/main" count="38" uniqueCount="36">
  <si>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</si>
  <si>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</si>
  <si>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</si>
  <si>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</si>
  <si>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</si>
  <si>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</si>
  <si>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</si>
  <si>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</si>
  <si>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</si>
  <si>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</si>
  <si>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</si>
  <si>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</si>
  <si>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</si>
  <si>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</si>
  <si>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I. Bytový a domovní fond spravovaný spr.firmami</t>
  </si>
  <si>
    <t>MO ÚMČ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</si>
  <si>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</si>
  <si>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</si>
  <si>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</si>
  <si>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</si>
  <si>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</si>
  <si>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</si>
  <si>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</si>
  <si>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</si>
  <si>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</si>
  <si>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</si>
  <si>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OSMS a.s.</t>
  </si>
  <si>
    <t>Centra a.s. - Mazurská</t>
  </si>
  <si>
    <t>privatizace domů a pozemků</t>
  </si>
  <si>
    <t xml:space="preserve">daň z nabytí nemovitých věcí </t>
  </si>
  <si>
    <t>předpis podílu na daň. povinnosti HMP</t>
  </si>
  <si>
    <t xml:space="preserve"> Vyúčtování finančního plánu (rozpočtu) zdaňované - hospodářské činnosti (ZČ) MČ Praha 8 za rok 2017 (v tis. Kč)</t>
  </si>
  <si>
    <t>OSM ÚMČ</t>
  </si>
  <si>
    <t>Zastupitelstva městské části Praha 8</t>
  </si>
  <si>
    <t>ze dne 27. června 2018</t>
  </si>
  <si>
    <t>Příloha č. 7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</si>
</sst>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2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 CE"/>
      <charset val="238"/>
    </font>
    <font>
      <b/>
      <sz val="11"/>
      <name val="Arial CE"/>
      <charset val="238"/>
    </font>
    <font>
      <sz val="11"/>
      <color theme="1"/>
      <name val="Arial CE"/>
      <charset val="238"/>
    </font>
    <font>
      <u/>
      <sz val="11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5" applyNumberFormat="0" applyAlignment="0" applyProtection="0"/>
    <xf numFmtId="0" fontId="15" fillId="7" borderId="1" applyNumberFormat="0" applyAlignment="0" applyProtection="0"/>
    <xf numFmtId="0" fontId="13" fillId="0" borderId="6" applyNumberFormat="0" applyFill="0" applyAlignment="0" applyProtection="0"/>
    <xf numFmtId="0" fontId="12" fillId="7" borderId="0" applyNumberFormat="0" applyBorder="0" applyAlignment="0" applyProtection="0"/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1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164" fontId="0" fillId="0" borderId="0" xfId="0" applyNumberFormat="1"/>
    <xf numFmtId="0" fontId="20" fillId="0" borderId="0" xfId="0" applyFont="1"/>
    <xf numFmtId="0" fontId="0" fillId="0" borderId="0" xfId="0" applyAlignment="1">
      <alignment horizontal="right" wrapText="1"/>
    </xf>
    <xf numFmtId="0" fontId="20" fillId="0" borderId="0" xfId="0" applyFont="1" applyBorder="1"/>
    <xf numFmtId="0" fontId="21" fillId="0" borderId="0" xfId="0" applyFont="1" applyAlignment="1"/>
    <xf numFmtId="0" fontId="22" fillId="0" borderId="0" xfId="0" applyFont="1"/>
    <xf numFmtId="0" fontId="19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0" fontId="1" fillId="0" borderId="33" xfId="0" applyFont="1" applyFill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3" fontId="23" fillId="0" borderId="0" xfId="0" applyNumberFormat="1" applyFont="1"/>
    <xf numFmtId="3" fontId="20" fillId="0" borderId="0" xfId="0" applyNumberFormat="1" applyFont="1"/>
    <xf numFmtId="3" fontId="23" fillId="0" borderId="0" xfId="0" applyNumberFormat="1" applyFont="1" applyBorder="1"/>
    <xf numFmtId="0" fontId="19" fillId="0" borderId="0" xfId="0" applyFont="1"/>
    <xf numFmtId="0" fontId="0" fillId="18" borderId="0" xfId="0" applyFill="1"/>
    <xf numFmtId="0" fontId="20" fillId="0" borderId="0" xfId="0" applyFont="1" applyAlignment="1">
      <alignment horizontal="center" wrapText="1"/>
    </xf>
    <xf numFmtId="0" fontId="24" fillId="0" borderId="10" xfId="0" applyFont="1" applyBorder="1"/>
    <xf numFmtId="0" fontId="24" fillId="0" borderId="34" xfId="0" applyFont="1" applyBorder="1"/>
    <xf numFmtId="3" fontId="24" fillId="0" borderId="11" xfId="0" applyNumberFormat="1" applyFont="1" applyBorder="1" applyAlignment="1">
      <alignment horizontal="center"/>
    </xf>
    <xf numFmtId="0" fontId="24" fillId="0" borderId="12" xfId="0" applyFont="1" applyBorder="1"/>
    <xf numFmtId="0" fontId="24" fillId="0" borderId="0" xfId="0" applyFont="1" applyBorder="1"/>
    <xf numFmtId="3" fontId="24" fillId="0" borderId="13" xfId="0" applyNumberFormat="1" applyFont="1" applyBorder="1"/>
    <xf numFmtId="3" fontId="24" fillId="0" borderId="0" xfId="0" applyNumberFormat="1" applyFont="1" applyBorder="1" applyAlignment="1">
      <alignment horizontal="center"/>
    </xf>
    <xf numFmtId="3" fontId="24" fillId="0" borderId="28" xfId="0" applyNumberFormat="1" applyFont="1" applyBorder="1" applyAlignment="1">
      <alignment horizontal="center"/>
    </xf>
    <xf numFmtId="3" fontId="24" fillId="0" borderId="13" xfId="0" applyNumberFormat="1" applyFont="1" applyBorder="1" applyAlignment="1">
      <alignment horizontal="center"/>
    </xf>
    <xf numFmtId="0" fontId="24" fillId="0" borderId="14" xfId="0" applyFont="1" applyBorder="1"/>
    <xf numFmtId="0" fontId="24" fillId="0" borderId="33" xfId="0" applyFont="1" applyBorder="1"/>
    <xf numFmtId="3" fontId="24" fillId="0" borderId="15" xfId="0" applyNumberFormat="1" applyFont="1" applyBorder="1"/>
    <xf numFmtId="3" fontId="24" fillId="0" borderId="33" xfId="0" applyNumberFormat="1" applyFont="1" applyBorder="1" applyAlignment="1">
      <alignment horizontal="center"/>
    </xf>
    <xf numFmtId="3" fontId="24" fillId="0" borderId="16" xfId="0" applyNumberFormat="1" applyFont="1" applyBorder="1" applyAlignment="1">
      <alignment horizontal="center"/>
    </xf>
    <xf numFmtId="3" fontId="24" fillId="0" borderId="15" xfId="0" applyNumberFormat="1" applyFont="1" applyBorder="1" applyAlignment="1">
      <alignment horizontal="center"/>
    </xf>
    <xf numFmtId="0" fontId="25" fillId="0" borderId="27" xfId="0" applyFont="1" applyBorder="1"/>
    <xf numFmtId="0" fontId="26" fillId="0" borderId="29" xfId="0" applyFont="1" applyBorder="1"/>
    <xf numFmtId="3" fontId="25" fillId="0" borderId="17" xfId="0" applyNumberFormat="1" applyFont="1" applyFill="1" applyBorder="1"/>
    <xf numFmtId="3" fontId="25" fillId="0" borderId="31" xfId="0" applyNumberFormat="1" applyFont="1" applyFill="1" applyBorder="1"/>
    <xf numFmtId="3" fontId="25" fillId="0" borderId="18" xfId="0" applyNumberFormat="1" applyFont="1" applyFill="1" applyBorder="1"/>
    <xf numFmtId="3" fontId="25" fillId="0" borderId="29" xfId="0" applyNumberFormat="1" applyFont="1" applyFill="1" applyBorder="1"/>
    <xf numFmtId="3" fontId="24" fillId="0" borderId="20" xfId="0" applyNumberFormat="1" applyFont="1" applyFill="1" applyBorder="1"/>
    <xf numFmtId="3" fontId="24" fillId="0" borderId="35" xfId="0" applyNumberFormat="1" applyFont="1" applyFill="1" applyBorder="1"/>
    <xf numFmtId="3" fontId="24" fillId="0" borderId="21" xfId="0" applyNumberFormat="1" applyFont="1" applyFill="1" applyBorder="1"/>
    <xf numFmtId="3" fontId="24" fillId="0" borderId="22" xfId="0" applyNumberFormat="1" applyFont="1" applyFill="1" applyBorder="1"/>
    <xf numFmtId="3" fontId="24" fillId="0" borderId="26" xfId="0" applyNumberFormat="1" applyFont="1" applyFill="1" applyBorder="1"/>
    <xf numFmtId="3" fontId="24" fillId="0" borderId="25" xfId="0" applyNumberFormat="1" applyFont="1" applyFill="1" applyBorder="1"/>
    <xf numFmtId="3" fontId="24" fillId="0" borderId="24" xfId="0" applyNumberFormat="1" applyFont="1" applyFill="1" applyBorder="1"/>
    <xf numFmtId="0" fontId="24" fillId="0" borderId="39" xfId="0" applyFont="1" applyBorder="1"/>
    <xf numFmtId="3" fontId="24" fillId="18" borderId="15" xfId="0" applyNumberFormat="1" applyFont="1" applyFill="1" applyBorder="1"/>
    <xf numFmtId="3" fontId="24" fillId="18" borderId="40" xfId="0" applyNumberFormat="1" applyFont="1" applyFill="1" applyBorder="1"/>
    <xf numFmtId="3" fontId="24" fillId="18" borderId="33" xfId="0" applyNumberFormat="1" applyFont="1" applyFill="1" applyBorder="1"/>
    <xf numFmtId="3" fontId="24" fillId="18" borderId="16" xfId="0" applyNumberFormat="1" applyFont="1" applyFill="1" applyBorder="1"/>
    <xf numFmtId="0" fontId="25" fillId="0" borderId="29" xfId="0" applyFont="1" applyFill="1" applyBorder="1"/>
    <xf numFmtId="3" fontId="25" fillId="0" borderId="31" xfId="0" applyNumberFormat="1" applyFont="1" applyBorder="1"/>
    <xf numFmtId="3" fontId="25" fillId="0" borderId="29" xfId="0" applyNumberFormat="1" applyFont="1" applyBorder="1"/>
    <xf numFmtId="3" fontId="25" fillId="0" borderId="32" xfId="0" applyNumberFormat="1" applyFont="1" applyBorder="1"/>
    <xf numFmtId="3" fontId="25" fillId="0" borderId="17" xfId="0" applyNumberFormat="1" applyFont="1" applyBorder="1"/>
    <xf numFmtId="0" fontId="24" fillId="0" borderId="44" xfId="0" applyFont="1" applyBorder="1"/>
    <xf numFmtId="0" fontId="24" fillId="0" borderId="45" xfId="0" applyFont="1" applyBorder="1"/>
    <xf numFmtId="0" fontId="24" fillId="0" borderId="46" xfId="0" applyFont="1" applyBorder="1"/>
    <xf numFmtId="3" fontId="24" fillId="0" borderId="47" xfId="0" applyNumberFormat="1" applyFont="1" applyFill="1" applyBorder="1"/>
    <xf numFmtId="3" fontId="25" fillId="18" borderId="17" xfId="0" applyNumberFormat="1" applyFont="1" applyFill="1" applyBorder="1"/>
    <xf numFmtId="3" fontId="25" fillId="18" borderId="31" xfId="0" applyNumberFormat="1" applyFont="1" applyFill="1" applyBorder="1"/>
    <xf numFmtId="3" fontId="25" fillId="18" borderId="18" xfId="0" applyNumberFormat="1" applyFont="1" applyFill="1" applyBorder="1"/>
    <xf numFmtId="0" fontId="24" fillId="0" borderId="48" xfId="0" applyFont="1" applyBorder="1"/>
    <xf numFmtId="0" fontId="24" fillId="0" borderId="42" xfId="0" applyFont="1" applyFill="1" applyBorder="1"/>
    <xf numFmtId="3" fontId="24" fillId="0" borderId="23" xfId="0" applyNumberFormat="1" applyFont="1" applyFill="1" applyBorder="1"/>
    <xf numFmtId="3" fontId="24" fillId="18" borderId="23" xfId="0" applyNumberFormat="1" applyFont="1" applyFill="1" applyBorder="1"/>
    <xf numFmtId="3" fontId="25" fillId="18" borderId="42" xfId="0" applyNumberFormat="1" applyFont="1" applyFill="1" applyBorder="1"/>
    <xf numFmtId="3" fontId="25" fillId="18" borderId="41" xfId="0" applyNumberFormat="1" applyFont="1" applyFill="1" applyBorder="1"/>
    <xf numFmtId="3" fontId="24" fillId="18" borderId="41" xfId="0" applyNumberFormat="1" applyFont="1" applyFill="1" applyBorder="1"/>
    <xf numFmtId="3" fontId="25" fillId="0" borderId="42" xfId="0" applyNumberFormat="1" applyFont="1" applyFill="1" applyBorder="1"/>
    <xf numFmtId="3" fontId="25" fillId="0" borderId="43" xfId="0" applyNumberFormat="1" applyFont="1" applyFill="1" applyBorder="1"/>
    <xf numFmtId="0" fontId="26" fillId="0" borderId="12" xfId="0" applyFont="1" applyBorder="1"/>
    <xf numFmtId="0" fontId="24" fillId="0" borderId="0" xfId="0" applyFont="1" applyFill="1" applyBorder="1"/>
    <xf numFmtId="0" fontId="26" fillId="0" borderId="13" xfId="0" applyFont="1" applyBorder="1"/>
    <xf numFmtId="0" fontId="26" fillId="0" borderId="0" xfId="0" applyFont="1" applyBorder="1"/>
    <xf numFmtId="0" fontId="26" fillId="18" borderId="0" xfId="0" applyFont="1" applyFill="1" applyBorder="1"/>
    <xf numFmtId="3" fontId="24" fillId="0" borderId="0" xfId="0" applyNumberFormat="1" applyFont="1" applyBorder="1"/>
    <xf numFmtId="0" fontId="25" fillId="0" borderId="29" xfId="0" applyFont="1" applyBorder="1"/>
    <xf numFmtId="3" fontId="25" fillId="0" borderId="18" xfId="0" applyNumberFormat="1" applyFont="1" applyBorder="1"/>
    <xf numFmtId="0" fontId="24" fillId="0" borderId="36" xfId="0" applyFont="1" applyBorder="1" applyAlignment="1">
      <alignment horizontal="left"/>
    </xf>
    <xf numFmtId="0" fontId="27" fillId="0" borderId="38" xfId="0" applyFont="1" applyBorder="1"/>
    <xf numFmtId="3" fontId="25" fillId="0" borderId="11" xfId="0" applyNumberFormat="1" applyFont="1" applyBorder="1"/>
    <xf numFmtId="3" fontId="24" fillId="0" borderId="37" xfId="0" applyNumberFormat="1" applyFont="1" applyBorder="1"/>
    <xf numFmtId="3" fontId="24" fillId="18" borderId="37" xfId="0" applyNumberFormat="1" applyFont="1" applyFill="1" applyBorder="1"/>
    <xf numFmtId="3" fontId="24" fillId="0" borderId="38" xfId="0" applyNumberFormat="1" applyFont="1" applyBorder="1"/>
    <xf numFmtId="3" fontId="24" fillId="0" borderId="11" xfId="0" applyNumberFormat="1" applyFont="1" applyBorder="1"/>
    <xf numFmtId="0" fontId="25" fillId="0" borderId="19" xfId="0" applyFont="1" applyBorder="1" applyAlignment="1">
      <alignment horizontal="left"/>
    </xf>
    <xf numFmtId="0" fontId="25" fillId="0" borderId="32" xfId="0" applyFont="1" applyBorder="1"/>
    <xf numFmtId="0" fontId="24" fillId="0" borderId="33" xfId="0" applyFont="1" applyFill="1" applyBorder="1"/>
    <xf numFmtId="0" fontId="24" fillId="0" borderId="49" xfId="0" applyFont="1" applyBorder="1"/>
    <xf numFmtId="3" fontId="24" fillId="0" borderId="50" xfId="0" applyNumberFormat="1" applyFont="1" applyFill="1" applyBorder="1"/>
    <xf numFmtId="0" fontId="25" fillId="0" borderId="51" xfId="0" applyFont="1" applyBorder="1"/>
    <xf numFmtId="0" fontId="26" fillId="0" borderId="42" xfId="0" applyFont="1" applyBorder="1"/>
    <xf numFmtId="3" fontId="25" fillId="0" borderId="23" xfId="0" applyNumberFormat="1" applyFont="1" applyFill="1" applyBorder="1"/>
    <xf numFmtId="3" fontId="25" fillId="0" borderId="52" xfId="0" applyNumberFormat="1" applyFont="1" applyFill="1" applyBorder="1"/>
    <xf numFmtId="3" fontId="25" fillId="0" borderId="41" xfId="0" applyNumberFormat="1" applyFont="1" applyFill="1" applyBorder="1"/>
    <xf numFmtId="0" fontId="25" fillId="18" borderId="45" xfId="0" applyFont="1" applyFill="1" applyBorder="1"/>
    <xf numFmtId="0" fontId="24" fillId="0" borderId="53" xfId="0" applyFont="1" applyFill="1" applyBorder="1"/>
    <xf numFmtId="3" fontId="25" fillId="0" borderId="20" xfId="0" applyNumberFormat="1" applyFont="1" applyFill="1" applyBorder="1"/>
    <xf numFmtId="3" fontId="25" fillId="0" borderId="22" xfId="0" applyNumberFormat="1" applyFont="1" applyFill="1" applyBorder="1"/>
    <xf numFmtId="3" fontId="25" fillId="0" borderId="53" xfId="0" applyNumberFormat="1" applyFont="1" applyFill="1" applyBorder="1"/>
    <xf numFmtId="3" fontId="25" fillId="0" borderId="26" xfId="0" applyNumberFormat="1" applyFont="1" applyFill="1" applyBorder="1"/>
    <xf numFmtId="3" fontId="24" fillId="0" borderId="54" xfId="0" applyNumberFormat="1" applyFont="1" applyFill="1" applyBorder="1"/>
    <xf numFmtId="3" fontId="25" fillId="18" borderId="32" xfId="0" applyNumberFormat="1" applyFont="1" applyFill="1" applyBorder="1"/>
    <xf numFmtId="3" fontId="24" fillId="0" borderId="55" xfId="0" applyNumberFormat="1" applyFont="1" applyFill="1" applyBorder="1"/>
    <xf numFmtId="0" fontId="24" fillId="0" borderId="25" xfId="0" applyFont="1" applyFill="1" applyBorder="1"/>
    <xf numFmtId="0" fontId="24" fillId="0" borderId="26" xfId="0" applyFont="1" applyFill="1" applyBorder="1"/>
    <xf numFmtId="0" fontId="24" fillId="0" borderId="54" xfId="0" applyFont="1" applyFill="1" applyBorder="1"/>
    <xf numFmtId="0" fontId="26" fillId="0" borderId="55" xfId="0" applyFont="1" applyFill="1" applyBorder="1"/>
    <xf numFmtId="3" fontId="25" fillId="0" borderId="35" xfId="0" applyNumberFormat="1" applyFont="1" applyFill="1" applyBorder="1"/>
    <xf numFmtId="3" fontId="24" fillId="18" borderId="58" xfId="0" applyNumberFormat="1" applyFont="1" applyFill="1" applyBorder="1"/>
    <xf numFmtId="3" fontId="24" fillId="0" borderId="57" xfId="0" applyNumberFormat="1" applyFont="1" applyFill="1" applyBorder="1"/>
    <xf numFmtId="3" fontId="24" fillId="0" borderId="59" xfId="0" applyNumberFormat="1" applyFont="1" applyBorder="1"/>
    <xf numFmtId="3" fontId="24" fillId="0" borderId="36" xfId="0" applyNumberFormat="1" applyFont="1" applyBorder="1" applyAlignment="1">
      <alignment horizontal="center"/>
    </xf>
    <xf numFmtId="3" fontId="24" fillId="0" borderId="30" xfId="0" applyNumberFormat="1" applyFont="1" applyBorder="1"/>
    <xf numFmtId="3" fontId="24" fillId="0" borderId="39" xfId="0" applyNumberFormat="1" applyFont="1" applyBorder="1"/>
    <xf numFmtId="3" fontId="25" fillId="0" borderId="19" xfId="0" applyNumberFormat="1" applyFont="1" applyFill="1" applyBorder="1"/>
    <xf numFmtId="3" fontId="25" fillId="0" borderId="48" xfId="0" applyNumberFormat="1" applyFont="1" applyFill="1" applyBorder="1"/>
    <xf numFmtId="3" fontId="24" fillId="0" borderId="44" xfId="0" applyNumberFormat="1" applyFont="1" applyFill="1" applyBorder="1"/>
    <xf numFmtId="3" fontId="25" fillId="0" borderId="45" xfId="0" applyNumberFormat="1" applyFont="1" applyFill="1" applyBorder="1"/>
    <xf numFmtId="3" fontId="24" fillId="18" borderId="39" xfId="0" applyNumberFormat="1" applyFont="1" applyFill="1" applyBorder="1"/>
    <xf numFmtId="3" fontId="24" fillId="0" borderId="45" xfId="0" applyNumberFormat="1" applyFont="1" applyFill="1" applyBorder="1"/>
    <xf numFmtId="3" fontId="26" fillId="0" borderId="46" xfId="0" applyNumberFormat="1" applyFont="1" applyFill="1" applyBorder="1"/>
    <xf numFmtId="3" fontId="25" fillId="18" borderId="19" xfId="0" applyNumberFormat="1" applyFont="1" applyFill="1" applyBorder="1"/>
    <xf numFmtId="3" fontId="24" fillId="18" borderId="48" xfId="0" applyNumberFormat="1" applyFont="1" applyFill="1" applyBorder="1"/>
    <xf numFmtId="0" fontId="26" fillId="0" borderId="30" xfId="0" applyFont="1" applyBorder="1"/>
    <xf numFmtId="3" fontId="25" fillId="0" borderId="19" xfId="0" applyNumberFormat="1" applyFont="1" applyBorder="1"/>
    <xf numFmtId="3" fontId="25" fillId="0" borderId="36" xfId="0" applyNumberFormat="1" applyFont="1" applyBorder="1"/>
    <xf numFmtId="3" fontId="24" fillId="0" borderId="56" xfId="0" applyNumberFormat="1" applyFont="1" applyBorder="1" applyAlignment="1">
      <alignment horizontal="center"/>
    </xf>
    <xf numFmtId="3" fontId="24" fillId="0" borderId="43" xfId="0" applyNumberFormat="1" applyFont="1" applyBorder="1" applyAlignment="1">
      <alignment horizontal="center"/>
    </xf>
    <xf numFmtId="3" fontId="24" fillId="0" borderId="42" xfId="0" applyNumberFormat="1" applyFont="1" applyBorder="1" applyAlignment="1">
      <alignment horizontal="center"/>
    </xf>
    <xf numFmtId="0" fontId="26" fillId="0" borderId="0" xfId="0" applyFont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0" fontId="26" fillId="0" borderId="49" xfId="0" applyFont="1" applyBorder="1" applyAlignment="1">
      <alignment horizontal="left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workbookViewId="0">
      <selection activeCell="H2" sqref="H2:K2"/>
    </sheetView>
  </sheetViews>
  <sheetFormatPr defaultRowHeight="12.75" x14ac:dyDescent="0.2"/>
  <cols>
    <col min="1" max="1" width="7.85546875" customWidth="1"/>
    <col min="2" max="2" width="5.140625" customWidth="1"/>
    <col min="3" max="3" width="44.5703125" customWidth="1"/>
    <col min="4" max="5" width="11.7109375" customWidth="1"/>
    <col min="6" max="10" width="9.7109375" customWidth="1"/>
    <col min="11" max="11" width="11.7109375" customWidth="1"/>
    <col min="15" max="15" width="12.42578125" customWidth="1"/>
    <col min="16" max="16" width="10.85546875" customWidth="1"/>
    <col min="17" max="17" width="10.28515625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2" spans="1:19" ht="14.25" x14ac:dyDescent="0.2">
      <c r="A2" s="3"/>
      <c r="B2" s="3"/>
      <c r="C2" s="3"/>
      <c r="D2" s="3"/>
      <c r="E2" s="3"/>
      <c r="F2" s="3"/>
      <c r="G2" s="3"/>
      <c r="H2" s="134" t="s">
        <v>35</v>
      </c>
      <c r="I2" s="134"/>
      <c r="J2" s="134"/>
      <c r="K2" s="134"/>
      <c r="L2" s="19"/>
      <c r="M2" s="4"/>
    </row>
    <row r="3" spans="1:19" ht="14.25" x14ac:dyDescent="0.2">
      <c r="A3" s="3"/>
      <c r="B3" s="3"/>
      <c r="C3" s="3"/>
      <c r="D3" s="3"/>
      <c r="E3" s="3"/>
      <c r="F3" s="3"/>
      <c r="G3" s="3"/>
      <c r="H3" s="135" t="s">
        <v>33</v>
      </c>
      <c r="I3" s="135"/>
      <c r="J3" s="135"/>
      <c r="K3" s="135"/>
      <c r="L3" s="3"/>
    </row>
    <row r="4" spans="1:19" ht="14.25" x14ac:dyDescent="0.2">
      <c r="A4" s="3"/>
      <c r="B4" s="3"/>
      <c r="C4" s="3"/>
      <c r="D4" s="3"/>
      <c r="E4" s="3"/>
      <c r="F4" s="3"/>
      <c r="G4" s="3"/>
      <c r="H4" s="136" t="s">
        <v>34</v>
      </c>
      <c r="I4" s="136"/>
      <c r="J4" s="136"/>
      <c r="K4" s="136"/>
      <c r="L4" s="3"/>
    </row>
    <row r="5" spans="1:19" x14ac:dyDescent="0.2">
      <c r="A5" s="3"/>
      <c r="B5" s="3"/>
      <c r="C5" s="3"/>
      <c r="D5" s="3"/>
      <c r="E5" s="3"/>
      <c r="F5" s="3"/>
      <c r="G5" s="3"/>
      <c r="H5" s="3"/>
      <c r="I5" s="5"/>
      <c r="J5" s="5"/>
      <c r="K5" s="5"/>
      <c r="L5" s="3"/>
    </row>
    <row r="6" spans="1:19" ht="15.75" x14ac:dyDescent="0.25">
      <c r="A6" s="3"/>
      <c r="B6" s="6" t="s">
        <v>31</v>
      </c>
      <c r="C6" s="6"/>
      <c r="D6" s="6"/>
      <c r="E6" s="6"/>
      <c r="F6" s="6"/>
      <c r="G6" s="6"/>
      <c r="H6" s="6"/>
      <c r="I6" s="6"/>
      <c r="J6" s="6"/>
      <c r="K6" s="6"/>
      <c r="L6" s="7"/>
    </row>
    <row r="7" spans="1:19" ht="13.5" thickBot="1" x14ac:dyDescent="0.25">
      <c r="A7" s="3"/>
      <c r="B7" s="8"/>
      <c r="C7" s="9"/>
      <c r="D7" s="10"/>
      <c r="E7" s="10"/>
      <c r="F7" s="10"/>
      <c r="G7" s="10"/>
      <c r="H7" s="10"/>
      <c r="I7" s="10"/>
      <c r="J7" s="10"/>
      <c r="K7" s="11" t="s">
        <v>25</v>
      </c>
      <c r="L7" s="3"/>
    </row>
    <row r="8" spans="1:19" ht="14.25" x14ac:dyDescent="0.2">
      <c r="A8" s="3"/>
      <c r="B8" s="20"/>
      <c r="C8" s="21" t="s">
        <v>0</v>
      </c>
      <c r="D8" s="22" t="s">
        <v>1</v>
      </c>
      <c r="E8" s="116" t="s">
        <v>2</v>
      </c>
      <c r="F8" s="132" t="s">
        <v>3</v>
      </c>
      <c r="G8" s="133"/>
      <c r="H8" s="133"/>
      <c r="I8" s="133"/>
      <c r="J8" s="131"/>
      <c r="K8" s="22" t="s">
        <v>4</v>
      </c>
      <c r="L8" s="3"/>
    </row>
    <row r="9" spans="1:19" ht="14.25" x14ac:dyDescent="0.2">
      <c r="A9" s="3"/>
      <c r="B9" s="23"/>
      <c r="C9" s="24"/>
      <c r="D9" s="25"/>
      <c r="E9" s="117"/>
      <c r="F9" s="26" t="s">
        <v>5</v>
      </c>
      <c r="G9" s="27" t="s">
        <v>9</v>
      </c>
      <c r="H9" s="27" t="s">
        <v>6</v>
      </c>
      <c r="I9" s="27" t="s">
        <v>22</v>
      </c>
      <c r="J9" s="27" t="s">
        <v>19</v>
      </c>
      <c r="K9" s="28" t="s">
        <v>7</v>
      </c>
      <c r="L9" s="3"/>
      <c r="N9" s="12"/>
      <c r="O9" s="12"/>
      <c r="P9" s="12"/>
      <c r="Q9" s="12"/>
      <c r="R9" s="12"/>
      <c r="S9" s="12"/>
    </row>
    <row r="10" spans="1:19" ht="14.25" x14ac:dyDescent="0.2">
      <c r="A10" s="3"/>
      <c r="B10" s="23"/>
      <c r="C10" s="24"/>
      <c r="D10" s="25"/>
      <c r="E10" s="117"/>
      <c r="F10" s="26" t="s">
        <v>8</v>
      </c>
      <c r="G10" s="27"/>
      <c r="H10" s="27"/>
      <c r="I10" s="27"/>
      <c r="J10" s="27" t="s">
        <v>20</v>
      </c>
      <c r="K10" s="28" t="s">
        <v>10</v>
      </c>
      <c r="L10" s="3"/>
      <c r="N10" s="12"/>
      <c r="O10" s="12"/>
      <c r="P10" s="12"/>
      <c r="Q10" s="12"/>
      <c r="R10" s="12"/>
      <c r="S10" s="12"/>
    </row>
    <row r="11" spans="1:19" ht="15" thickBot="1" x14ac:dyDescent="0.25">
      <c r="A11" s="3"/>
      <c r="B11" s="29"/>
      <c r="C11" s="30"/>
      <c r="D11" s="31"/>
      <c r="E11" s="118"/>
      <c r="F11" s="32"/>
      <c r="G11" s="33"/>
      <c r="H11" s="33"/>
      <c r="I11" s="33"/>
      <c r="J11" s="33"/>
      <c r="K11" s="34"/>
      <c r="L11" s="3"/>
      <c r="N11" s="12"/>
      <c r="O11" s="12"/>
      <c r="P11" s="12"/>
      <c r="Q11" s="12"/>
      <c r="R11" s="12"/>
      <c r="S11" s="12"/>
    </row>
    <row r="12" spans="1:19" ht="15.75" thickBot="1" x14ac:dyDescent="0.3">
      <c r="A12" s="3"/>
      <c r="B12" s="35" t="s">
        <v>14</v>
      </c>
      <c r="C12" s="36"/>
      <c r="D12" s="37">
        <f t="shared" ref="D12:K12" si="0">D13+D15</f>
        <v>91425</v>
      </c>
      <c r="E12" s="119">
        <f t="shared" si="0"/>
        <v>56701</v>
      </c>
      <c r="F12" s="38">
        <f t="shared" si="0"/>
        <v>10531</v>
      </c>
      <c r="G12" s="38">
        <f t="shared" si="0"/>
        <v>7633</v>
      </c>
      <c r="H12" s="39">
        <f t="shared" si="0"/>
        <v>38537</v>
      </c>
      <c r="I12" s="38">
        <f t="shared" si="0"/>
        <v>0</v>
      </c>
      <c r="J12" s="40">
        <f t="shared" si="0"/>
        <v>0</v>
      </c>
      <c r="K12" s="37">
        <f t="shared" si="0"/>
        <v>34724</v>
      </c>
      <c r="L12" s="3"/>
      <c r="M12" s="13"/>
      <c r="N12" s="12"/>
      <c r="O12" s="12"/>
      <c r="P12" s="12"/>
      <c r="Q12" s="12"/>
      <c r="R12" s="12"/>
      <c r="S12" s="12"/>
    </row>
    <row r="13" spans="1:19" ht="15" x14ac:dyDescent="0.25">
      <c r="A13" s="3"/>
      <c r="B13" s="94" t="s">
        <v>15</v>
      </c>
      <c r="C13" s="95"/>
      <c r="D13" s="96">
        <f t="shared" ref="D13:K13" si="1">SUM(D14:D14)</f>
        <v>83306</v>
      </c>
      <c r="E13" s="120">
        <f t="shared" si="1"/>
        <v>47971</v>
      </c>
      <c r="F13" s="97">
        <f t="shared" si="1"/>
        <v>9570</v>
      </c>
      <c r="G13" s="97">
        <f t="shared" si="1"/>
        <v>1908</v>
      </c>
      <c r="H13" s="98">
        <f t="shared" si="1"/>
        <v>36493</v>
      </c>
      <c r="I13" s="97">
        <f t="shared" si="1"/>
        <v>0</v>
      </c>
      <c r="J13" s="72">
        <f t="shared" si="1"/>
        <v>0</v>
      </c>
      <c r="K13" s="96">
        <f t="shared" si="1"/>
        <v>35335</v>
      </c>
      <c r="L13" s="3"/>
      <c r="M13" s="13"/>
      <c r="N13" s="14"/>
      <c r="O13" s="14"/>
      <c r="P13" s="14"/>
      <c r="Q13" s="14"/>
      <c r="R13" s="14"/>
      <c r="S13" s="14"/>
    </row>
    <row r="14" spans="1:19" ht="15" x14ac:dyDescent="0.25">
      <c r="A14" s="3"/>
      <c r="B14" s="58"/>
      <c r="C14" s="92" t="s">
        <v>26</v>
      </c>
      <c r="D14" s="47">
        <v>83306</v>
      </c>
      <c r="E14" s="121">
        <v>47971</v>
      </c>
      <c r="F14" s="93">
        <v>9570</v>
      </c>
      <c r="G14" s="43">
        <v>1908</v>
      </c>
      <c r="H14" s="43">
        <v>36493</v>
      </c>
      <c r="I14" s="46"/>
      <c r="J14" s="46"/>
      <c r="K14" s="47">
        <f t="shared" ref="K14:K15" si="2">D14-E14</f>
        <v>35335</v>
      </c>
      <c r="L14" s="15"/>
      <c r="M14" s="13"/>
      <c r="O14" s="14"/>
      <c r="P14" s="14"/>
      <c r="Q14" s="14"/>
      <c r="R14" s="16"/>
      <c r="S14" s="14"/>
    </row>
    <row r="15" spans="1:19" ht="15" x14ac:dyDescent="0.25">
      <c r="A15" s="3"/>
      <c r="B15" s="99" t="s">
        <v>32</v>
      </c>
      <c r="C15" s="100"/>
      <c r="D15" s="101">
        <f>SUM(D16)</f>
        <v>8119</v>
      </c>
      <c r="E15" s="122">
        <f t="shared" ref="E15:I15" si="3">SUM(E16:E16)</f>
        <v>8730</v>
      </c>
      <c r="F15" s="112">
        <f t="shared" si="3"/>
        <v>961</v>
      </c>
      <c r="G15" s="102">
        <f t="shared" si="3"/>
        <v>5725</v>
      </c>
      <c r="H15" s="102">
        <f t="shared" si="3"/>
        <v>2044</v>
      </c>
      <c r="I15" s="103">
        <f t="shared" si="3"/>
        <v>0</v>
      </c>
      <c r="J15" s="104"/>
      <c r="K15" s="101">
        <f t="shared" si="2"/>
        <v>-611</v>
      </c>
      <c r="L15" s="15"/>
      <c r="M15" s="13"/>
    </row>
    <row r="16" spans="1:19" ht="15" thickBot="1" x14ac:dyDescent="0.25">
      <c r="A16" s="3"/>
      <c r="B16" s="48"/>
      <c r="C16" s="91" t="s">
        <v>27</v>
      </c>
      <c r="D16" s="49">
        <v>8119</v>
      </c>
      <c r="E16" s="123">
        <v>8730</v>
      </c>
      <c r="F16" s="113">
        <v>961</v>
      </c>
      <c r="G16" s="50">
        <v>5725</v>
      </c>
      <c r="H16" s="50">
        <v>2044</v>
      </c>
      <c r="I16" s="51"/>
      <c r="J16" s="52"/>
      <c r="K16" s="49">
        <f>0+D16-E16</f>
        <v>-611</v>
      </c>
      <c r="L16" s="15"/>
      <c r="M16" s="13"/>
    </row>
    <row r="17" spans="1:15" s="1" customFormat="1" ht="15.75" thickBot="1" x14ac:dyDescent="0.3">
      <c r="A17" s="17"/>
      <c r="B17" s="35" t="s">
        <v>16</v>
      </c>
      <c r="C17" s="53"/>
      <c r="D17" s="37">
        <f t="shared" ref="D17:K17" si="4">SUM(D18:D22)</f>
        <v>294045</v>
      </c>
      <c r="E17" s="119">
        <f t="shared" si="4"/>
        <v>180335</v>
      </c>
      <c r="F17" s="54">
        <f t="shared" si="4"/>
        <v>0</v>
      </c>
      <c r="G17" s="54">
        <f t="shared" si="4"/>
        <v>168982</v>
      </c>
      <c r="H17" s="54">
        <f t="shared" si="4"/>
        <v>0</v>
      </c>
      <c r="I17" s="55">
        <f t="shared" si="4"/>
        <v>11353</v>
      </c>
      <c r="J17" s="56">
        <f t="shared" si="4"/>
        <v>0</v>
      </c>
      <c r="K17" s="57">
        <f t="shared" si="4"/>
        <v>113710</v>
      </c>
      <c r="L17" s="15"/>
      <c r="M17" s="13"/>
      <c r="O17" s="2"/>
    </row>
    <row r="18" spans="1:15" s="1" customFormat="1" ht="14.25" x14ac:dyDescent="0.2">
      <c r="A18" s="17"/>
      <c r="B18" s="58" t="s">
        <v>11</v>
      </c>
      <c r="C18" s="108" t="s">
        <v>13</v>
      </c>
      <c r="D18" s="47">
        <v>42255</v>
      </c>
      <c r="E18" s="121">
        <v>0</v>
      </c>
      <c r="F18" s="93"/>
      <c r="G18" s="43"/>
      <c r="H18" s="43"/>
      <c r="I18" s="43"/>
      <c r="J18" s="46"/>
      <c r="K18" s="47">
        <f t="shared" ref="K18:K24" si="5">D18-E18</f>
        <v>42255</v>
      </c>
      <c r="L18" s="15"/>
      <c r="M18" s="13"/>
      <c r="O18" s="2"/>
    </row>
    <row r="19" spans="1:15" s="1" customFormat="1" ht="14.25" x14ac:dyDescent="0.2">
      <c r="A19" s="17"/>
      <c r="B19" s="59"/>
      <c r="C19" s="109" t="s">
        <v>28</v>
      </c>
      <c r="D19" s="41">
        <v>97362</v>
      </c>
      <c r="E19" s="124">
        <f>SUM(F19:J19)</f>
        <v>0</v>
      </c>
      <c r="F19" s="42"/>
      <c r="G19" s="44"/>
      <c r="H19" s="44"/>
      <c r="I19" s="44"/>
      <c r="J19" s="45"/>
      <c r="K19" s="41">
        <f t="shared" si="5"/>
        <v>97362</v>
      </c>
      <c r="L19" s="15"/>
      <c r="M19" s="13"/>
      <c r="O19" s="2"/>
    </row>
    <row r="20" spans="1:15" s="1" customFormat="1" ht="14.25" x14ac:dyDescent="0.2">
      <c r="A20" s="17"/>
      <c r="B20" s="59"/>
      <c r="C20" s="109" t="s">
        <v>18</v>
      </c>
      <c r="D20" s="41">
        <v>154428</v>
      </c>
      <c r="E20" s="124">
        <v>168667</v>
      </c>
      <c r="F20" s="42"/>
      <c r="G20" s="44">
        <v>168667</v>
      </c>
      <c r="H20" s="44"/>
      <c r="I20" s="44"/>
      <c r="J20" s="45"/>
      <c r="K20" s="41">
        <f t="shared" si="5"/>
        <v>-14239</v>
      </c>
      <c r="L20" s="15"/>
      <c r="M20" s="13"/>
      <c r="O20" s="2"/>
    </row>
    <row r="21" spans="1:15" s="1" customFormat="1" ht="14.25" x14ac:dyDescent="0.2">
      <c r="A21" s="17"/>
      <c r="B21" s="59"/>
      <c r="C21" s="109" t="s">
        <v>22</v>
      </c>
      <c r="D21" s="41">
        <v>0</v>
      </c>
      <c r="E21" s="124">
        <v>11353</v>
      </c>
      <c r="F21" s="42"/>
      <c r="G21" s="44"/>
      <c r="H21" s="44"/>
      <c r="I21" s="44">
        <v>11353</v>
      </c>
      <c r="J21" s="45"/>
      <c r="K21" s="41">
        <f t="shared" si="5"/>
        <v>-11353</v>
      </c>
      <c r="L21" s="15"/>
      <c r="M21" s="13"/>
      <c r="O21" s="2"/>
    </row>
    <row r="22" spans="1:15" ht="15" thickBot="1" x14ac:dyDescent="0.25">
      <c r="A22" s="3"/>
      <c r="B22" s="60"/>
      <c r="C22" s="110" t="s">
        <v>29</v>
      </c>
      <c r="D22" s="111">
        <v>0</v>
      </c>
      <c r="E22" s="125">
        <v>315</v>
      </c>
      <c r="F22" s="114"/>
      <c r="G22" s="61">
        <v>315</v>
      </c>
      <c r="H22" s="61"/>
      <c r="I22" s="61"/>
      <c r="J22" s="105"/>
      <c r="K22" s="107">
        <f t="shared" si="5"/>
        <v>-315</v>
      </c>
      <c r="L22" s="15"/>
      <c r="M22" s="13"/>
    </row>
    <row r="23" spans="1:15" s="1" customFormat="1" ht="15.75" thickBot="1" x14ac:dyDescent="0.3">
      <c r="A23" s="17"/>
      <c r="B23" s="35" t="s">
        <v>17</v>
      </c>
      <c r="C23" s="53"/>
      <c r="D23" s="62">
        <v>97560</v>
      </c>
      <c r="E23" s="126">
        <v>97376</v>
      </c>
      <c r="F23" s="63">
        <v>0</v>
      </c>
      <c r="G23" s="64">
        <v>78124</v>
      </c>
      <c r="H23" s="64">
        <v>15464</v>
      </c>
      <c r="I23" s="64">
        <v>0</v>
      </c>
      <c r="J23" s="106">
        <v>3787</v>
      </c>
      <c r="K23" s="62">
        <f t="shared" si="5"/>
        <v>184</v>
      </c>
      <c r="L23" s="15"/>
      <c r="M23" s="13"/>
      <c r="N23" s="13"/>
    </row>
    <row r="24" spans="1:15" s="1" customFormat="1" ht="15" x14ac:dyDescent="0.25">
      <c r="A24" s="17"/>
      <c r="B24" s="65" t="s">
        <v>11</v>
      </c>
      <c r="C24" s="66" t="s">
        <v>21</v>
      </c>
      <c r="D24" s="67"/>
      <c r="E24" s="127">
        <v>13225</v>
      </c>
      <c r="F24" s="69"/>
      <c r="G24" s="70"/>
      <c r="H24" s="71">
        <v>13225</v>
      </c>
      <c r="I24" s="72"/>
      <c r="J24" s="73"/>
      <c r="K24" s="68">
        <f t="shared" si="5"/>
        <v>-13225</v>
      </c>
      <c r="L24" s="15"/>
      <c r="M24" s="13"/>
      <c r="N24" s="13"/>
    </row>
    <row r="25" spans="1:15" ht="15" thickBot="1" x14ac:dyDescent="0.25">
      <c r="A25" s="3"/>
      <c r="B25" s="74"/>
      <c r="C25" s="75"/>
      <c r="D25" s="76"/>
      <c r="E25" s="128"/>
      <c r="F25" s="77"/>
      <c r="G25" s="77"/>
      <c r="H25" s="78"/>
      <c r="I25" s="79"/>
      <c r="J25" s="79"/>
      <c r="K25" s="76"/>
      <c r="L25" s="15"/>
      <c r="M25" s="13"/>
      <c r="N25" s="12"/>
    </row>
    <row r="26" spans="1:15" ht="15.75" thickBot="1" x14ac:dyDescent="0.3">
      <c r="A26" s="3"/>
      <c r="B26" s="35" t="s">
        <v>12</v>
      </c>
      <c r="C26" s="80"/>
      <c r="D26" s="57">
        <f t="shared" ref="D26:J26" si="6">D12+D17+D23</f>
        <v>483030</v>
      </c>
      <c r="E26" s="129">
        <f t="shared" si="6"/>
        <v>334412</v>
      </c>
      <c r="F26" s="54">
        <f t="shared" si="6"/>
        <v>10531</v>
      </c>
      <c r="G26" s="81">
        <f t="shared" si="6"/>
        <v>254739</v>
      </c>
      <c r="H26" s="64">
        <f t="shared" si="6"/>
        <v>54001</v>
      </c>
      <c r="I26" s="81">
        <f t="shared" si="6"/>
        <v>11353</v>
      </c>
      <c r="J26" s="56">
        <f t="shared" si="6"/>
        <v>3787</v>
      </c>
      <c r="K26" s="57">
        <f>D26-E26</f>
        <v>148618</v>
      </c>
      <c r="L26" s="15"/>
      <c r="M26" s="13"/>
    </row>
    <row r="27" spans="1:15" ht="15.75" thickBot="1" x14ac:dyDescent="0.3">
      <c r="A27" s="3"/>
      <c r="B27" s="82" t="s">
        <v>30</v>
      </c>
      <c r="C27" s="83"/>
      <c r="D27" s="84">
        <v>-30208</v>
      </c>
      <c r="E27" s="130"/>
      <c r="F27" s="115"/>
      <c r="G27" s="85"/>
      <c r="H27" s="86"/>
      <c r="I27" s="85"/>
      <c r="J27" s="87"/>
      <c r="K27" s="88">
        <v>-30208</v>
      </c>
      <c r="L27" s="3"/>
      <c r="M27" s="13"/>
    </row>
    <row r="28" spans="1:15" ht="15.75" thickBot="1" x14ac:dyDescent="0.3">
      <c r="A28" s="3"/>
      <c r="B28" s="89" t="s">
        <v>23</v>
      </c>
      <c r="C28" s="90"/>
      <c r="D28" s="57">
        <f>D26+D27</f>
        <v>452822</v>
      </c>
      <c r="E28" s="129">
        <f t="shared" ref="E28:J28" si="7">E26+E27</f>
        <v>334412</v>
      </c>
      <c r="F28" s="54">
        <f t="shared" si="7"/>
        <v>10531</v>
      </c>
      <c r="G28" s="64">
        <f t="shared" si="7"/>
        <v>254739</v>
      </c>
      <c r="H28" s="64">
        <f t="shared" si="7"/>
        <v>54001</v>
      </c>
      <c r="I28" s="81">
        <f t="shared" si="7"/>
        <v>11353</v>
      </c>
      <c r="J28" s="56">
        <f t="shared" si="7"/>
        <v>3787</v>
      </c>
      <c r="K28" s="57">
        <f>K26+K27</f>
        <v>118410</v>
      </c>
      <c r="L28" s="15"/>
      <c r="M28" s="13"/>
    </row>
    <row r="29" spans="1:15" x14ac:dyDescent="0.2">
      <c r="H29" s="18"/>
    </row>
    <row r="30" spans="1:15" x14ac:dyDescent="0.2">
      <c r="D30" s="2"/>
    </row>
    <row r="31" spans="1:15" x14ac:dyDescent="0.2">
      <c r="D31" s="2"/>
    </row>
    <row r="32" spans="1:15" x14ac:dyDescent="0.2">
      <c r="D32" s="2"/>
    </row>
    <row r="35" spans="7:7" x14ac:dyDescent="0.2">
      <c r="G35" t="s">
        <v>24</v>
      </c>
    </row>
  </sheetData>
  <mergeCells count="4">
    <mergeCell ref="F8:I8"/>
    <mergeCell ref="H2:K2"/>
    <mergeCell ref="H3:K3"/>
    <mergeCell ref="H4:K4"/>
  </mergeCells>
  <phoneticPr fontId="0" type="noConversion"/>
  <pageMargins left="0.43307086614173229" right="0.39370078740157483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Plachá Radka</cp:lastModifiedBy>
  <cp:lastPrinted>2018-05-21T12:43:52Z</cp:lastPrinted>
  <dcterms:created xsi:type="dcterms:W3CDTF">2004-02-18T09:11:24Z</dcterms:created>
  <dcterms:modified xsi:type="dcterms:W3CDTF">2018-06-28T06:50:28Z</dcterms:modified>
</cp:coreProperties>
</file>