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320" windowHeight="9780"/>
  </bookViews>
  <sheets>
    <sheet name="1.pol.2015" sheetId="3" r:id="rId1"/>
  </sheets>
  <calcPr calcId="125725"/>
</workbook>
</file>

<file path=xl/calcChain.xml><?xml version="1.0" encoding="utf-8"?>
<calcChain xmlns="http://schemas.openxmlformats.org/spreadsheetml/2006/main">
  <c r="K27" i="3"/>
  <c r="K26"/>
  <c r="K25"/>
  <c r="K24"/>
  <c r="K23"/>
  <c r="E22"/>
  <c r="K22" s="1"/>
  <c r="K21"/>
  <c r="J20"/>
  <c r="I20"/>
  <c r="H20"/>
  <c r="G20"/>
  <c r="F20"/>
  <c r="D20"/>
  <c r="K19"/>
  <c r="I18"/>
  <c r="H18"/>
  <c r="G18"/>
  <c r="F18"/>
  <c r="E18"/>
  <c r="D18"/>
  <c r="K17"/>
  <c r="K16"/>
  <c r="K15"/>
  <c r="K14"/>
  <c r="K13"/>
  <c r="J12"/>
  <c r="J11" s="1"/>
  <c r="I12"/>
  <c r="I11" s="1"/>
  <c r="H12"/>
  <c r="G12"/>
  <c r="F12"/>
  <c r="E12"/>
  <c r="D12"/>
  <c r="E20" l="1"/>
  <c r="I29"/>
  <c r="I31" s="1"/>
  <c r="H11"/>
  <c r="H29" s="1"/>
  <c r="H31" s="1"/>
  <c r="J29"/>
  <c r="J31" s="1"/>
  <c r="D11"/>
  <c r="D29" s="1"/>
  <c r="K20"/>
  <c r="K18"/>
  <c r="E11"/>
  <c r="E29" s="1"/>
  <c r="E31" s="1"/>
  <c r="F11"/>
  <c r="F29" s="1"/>
  <c r="F31" s="1"/>
  <c r="G11"/>
  <c r="G29" s="1"/>
  <c r="G31" s="1"/>
  <c r="K12"/>
  <c r="K11" s="1"/>
  <c r="K29"/>
  <c r="K31" s="1"/>
  <c r="D31"/>
</calcChain>
</file>

<file path=xl/sharedStrings.xml><?xml version="1.0" encoding="utf-8"?>
<sst xmlns="http://schemas.openxmlformats.org/spreadsheetml/2006/main" count="42" uniqueCount="39">
  <si>
    <t>Druh činnosti</t>
  </si>
  <si>
    <t>Výnosy</t>
  </si>
  <si>
    <t>Náklady</t>
  </si>
  <si>
    <t>z toho:</t>
  </si>
  <si>
    <t>Hospodář.</t>
  </si>
  <si>
    <t>odměna</t>
  </si>
  <si>
    <t>služby</t>
  </si>
  <si>
    <t>opravy</t>
  </si>
  <si>
    <t>odpisy</t>
  </si>
  <si>
    <t xml:space="preserve">osobní </t>
  </si>
  <si>
    <t>výsledek</t>
  </si>
  <si>
    <t>správci</t>
  </si>
  <si>
    <t>náklady</t>
  </si>
  <si>
    <t>celkem</t>
  </si>
  <si>
    <t>I. Bytový a domovní fond spravovaný spr.firmami</t>
  </si>
  <si>
    <t>MO ÚMČ</t>
  </si>
  <si>
    <t>v tom:</t>
  </si>
  <si>
    <t>JUDr. Hana Slabá</t>
  </si>
  <si>
    <t>OZSS ÚMČ</t>
  </si>
  <si>
    <t>AUSTIS, správa s.r.o. poliklinika Mazurská</t>
  </si>
  <si>
    <t>II. Prodeje majetku</t>
  </si>
  <si>
    <t>prodeje domů a pozemků</t>
  </si>
  <si>
    <t>výnosy a náklady z přecenění</t>
  </si>
  <si>
    <t>III. Ostatní zdaňovaná činnost</t>
  </si>
  <si>
    <t>opravy bytů DPS, sociálních a azylových</t>
  </si>
  <si>
    <t>ÚHRN celé ZČ MČ Praha 8</t>
  </si>
  <si>
    <t>předpis podílu na daň. povinnosti HMP</t>
  </si>
  <si>
    <t>Celkem výsledek ZČ</t>
  </si>
  <si>
    <t>AUSTIS správa s.r.o. OKC Draháň</t>
  </si>
  <si>
    <t>AUSTIS správa s.r.o. provozovna Kobylisy</t>
  </si>
  <si>
    <t>AUSTIS správa s.r.o. provozovna Libeň</t>
  </si>
  <si>
    <t>AUSTIS správa s.r.o. provozovna Karlín</t>
  </si>
  <si>
    <t>privatizace domů a pozemků</t>
  </si>
  <si>
    <t>str.1/1</t>
  </si>
  <si>
    <t xml:space="preserve">daň z nabytí nemovitých věcí </t>
  </si>
  <si>
    <t xml:space="preserve"> Vyúčtování finančního plánu (rozpočtu) zdaňované - hospodářské činnosti (ZČ) MČ Praha 8 za 1. pololetí roku 2015 (v tis. Kč)</t>
  </si>
  <si>
    <t>Zastupitelstva městské části Praha 8</t>
  </si>
  <si>
    <t xml:space="preserve">ze dne 9. září 2015                                             </t>
  </si>
  <si>
    <t>Příloha č. 3 usnesení č. Usn ZMC 038/2015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</si>
</sst>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12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10"/>
      <name val="Arial CE"/>
      <charset val="238"/>
    </font>
    <font>
      <u/>
      <sz val="15"/>
      <name val="Arial CE"/>
      <charset val="238"/>
    </font>
    <font>
      <b/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0" xfId="0" applyFill="1"/>
    <xf numFmtId="0" fontId="3" fillId="0" borderId="0" xfId="0" applyFont="1"/>
    <xf numFmtId="3" fontId="3" fillId="0" borderId="0" xfId="0" applyNumberFormat="1" applyFont="1"/>
    <xf numFmtId="0" fontId="4" fillId="0" borderId="2" xfId="0" applyFont="1" applyBorder="1"/>
    <xf numFmtId="3" fontId="4" fillId="0" borderId="3" xfId="0" applyNumberFormat="1" applyFont="1" applyBorder="1" applyAlignment="1">
      <alignment horizontal="center"/>
    </xf>
    <xf numFmtId="0" fontId="4" fillId="0" borderId="5" xfId="0" applyFont="1" applyBorder="1"/>
    <xf numFmtId="3" fontId="4" fillId="0" borderId="6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3" fontId="4" fillId="0" borderId="1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5" fillId="0" borderId="11" xfId="0" applyFont="1" applyBorder="1"/>
    <xf numFmtId="3" fontId="5" fillId="0" borderId="12" xfId="0" applyNumberFormat="1" applyFont="1" applyFill="1" applyBorder="1"/>
    <xf numFmtId="3" fontId="5" fillId="0" borderId="14" xfId="0" applyNumberFormat="1" applyFont="1" applyFill="1" applyBorder="1"/>
    <xf numFmtId="3" fontId="5" fillId="0" borderId="15" xfId="0" applyNumberFormat="1" applyFont="1" applyFill="1" applyBorder="1"/>
    <xf numFmtId="0" fontId="4" fillId="0" borderId="16" xfId="0" applyFont="1" applyBorder="1"/>
    <xf numFmtId="3" fontId="4" fillId="0" borderId="17" xfId="0" applyNumberFormat="1" applyFont="1" applyFill="1" applyBorder="1"/>
    <xf numFmtId="3" fontId="4" fillId="0" borderId="18" xfId="0" applyNumberFormat="1" applyFont="1" applyFill="1" applyBorder="1"/>
    <xf numFmtId="0" fontId="4" fillId="0" borderId="19" xfId="0" applyFont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22" xfId="0" applyNumberFormat="1" applyFont="1" applyFill="1" applyBorder="1"/>
    <xf numFmtId="3" fontId="4" fillId="0" borderId="6" xfId="0" applyNumberFormat="1" applyFont="1" applyFill="1" applyBorder="1"/>
    <xf numFmtId="0" fontId="4" fillId="0" borderId="23" xfId="0" applyFont="1" applyBorder="1"/>
    <xf numFmtId="0" fontId="6" fillId="0" borderId="13" xfId="0" applyFont="1" applyBorder="1"/>
    <xf numFmtId="3" fontId="5" fillId="0" borderId="24" xfId="0" applyNumberFormat="1" applyFont="1" applyFill="1" applyBorder="1"/>
    <xf numFmtId="3" fontId="4" fillId="2" borderId="10" xfId="0" applyNumberFormat="1" applyFont="1" applyFill="1" applyBorder="1"/>
    <xf numFmtId="3" fontId="4" fillId="2" borderId="25" xfId="0" applyNumberFormat="1" applyFont="1" applyFill="1" applyBorder="1"/>
    <xf numFmtId="3" fontId="4" fillId="2" borderId="9" xfId="0" applyNumberFormat="1" applyFont="1" applyFill="1" applyBorder="1"/>
    <xf numFmtId="0" fontId="2" fillId="0" borderId="11" xfId="0" applyFont="1" applyBorder="1"/>
    <xf numFmtId="0" fontId="5" fillId="0" borderId="4" xfId="0" applyFont="1" applyFill="1" applyBorder="1"/>
    <xf numFmtId="3" fontId="5" fillId="0" borderId="14" xfId="0" applyNumberFormat="1" applyFont="1" applyBorder="1"/>
    <xf numFmtId="3" fontId="5" fillId="0" borderId="4" xfId="0" applyNumberFormat="1" applyFont="1" applyBorder="1"/>
    <xf numFmtId="3" fontId="5" fillId="0" borderId="24" xfId="0" applyNumberFormat="1" applyFont="1" applyBorder="1"/>
    <xf numFmtId="3" fontId="5" fillId="0" borderId="12" xfId="0" applyNumberFormat="1" applyFont="1" applyBorder="1"/>
    <xf numFmtId="0" fontId="2" fillId="0" borderId="0" xfId="0" applyFont="1"/>
    <xf numFmtId="0" fontId="4" fillId="0" borderId="26" xfId="0" applyFont="1" applyFill="1" applyBorder="1"/>
    <xf numFmtId="3" fontId="4" fillId="0" borderId="27" xfId="0" applyNumberFormat="1" applyFont="1" applyFill="1" applyBorder="1"/>
    <xf numFmtId="3" fontId="4" fillId="0" borderId="28" xfId="0" applyNumberFormat="1" applyFont="1" applyFill="1" applyBorder="1"/>
    <xf numFmtId="0" fontId="4" fillId="0" borderId="0" xfId="0" applyFont="1" applyFill="1" applyBorder="1"/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7" xfId="0" applyNumberFormat="1" applyFont="1" applyFill="1" applyBorder="1"/>
    <xf numFmtId="3" fontId="4" fillId="0" borderId="31" xfId="0" applyNumberFormat="1" applyFont="1" applyFill="1" applyBorder="1"/>
    <xf numFmtId="0" fontId="4" fillId="0" borderId="1" xfId="0" applyFont="1" applyFill="1" applyBorder="1"/>
    <xf numFmtId="3" fontId="5" fillId="2" borderId="15" xfId="0" applyNumberFormat="1" applyFont="1" applyFill="1" applyBorder="1"/>
    <xf numFmtId="0" fontId="1" fillId="0" borderId="1" xfId="0" applyFont="1" applyFill="1" applyBorder="1"/>
    <xf numFmtId="3" fontId="5" fillId="2" borderId="1" xfId="0" applyNumberFormat="1" applyFont="1" applyFill="1" applyBorder="1"/>
    <xf numFmtId="3" fontId="5" fillId="2" borderId="25" xfId="0" applyNumberFormat="1" applyFont="1" applyFill="1" applyBorder="1"/>
    <xf numFmtId="3" fontId="1" fillId="2" borderId="25" xfId="0" applyNumberFormat="1" applyFont="1" applyFill="1" applyBorder="1"/>
    <xf numFmtId="3" fontId="5" fillId="0" borderId="1" xfId="0" applyNumberFormat="1" applyFont="1" applyFill="1" applyBorder="1"/>
    <xf numFmtId="3" fontId="5" fillId="0" borderId="9" xfId="0" applyNumberFormat="1" applyFont="1" applyFill="1" applyBorder="1"/>
    <xf numFmtId="3" fontId="1" fillId="0" borderId="32" xfId="0" applyNumberFormat="1" applyFont="1" applyFill="1" applyBorder="1"/>
    <xf numFmtId="0" fontId="0" fillId="0" borderId="0" xfId="0" applyBorder="1"/>
    <xf numFmtId="0" fontId="0" fillId="2" borderId="0" xfId="0" applyFill="1" applyBorder="1"/>
    <xf numFmtId="3" fontId="4" fillId="0" borderId="0" xfId="0" applyNumberFormat="1" applyFont="1" applyBorder="1"/>
    <xf numFmtId="3" fontId="2" fillId="0" borderId="15" xfId="0" applyNumberFormat="1" applyFont="1" applyBorder="1"/>
    <xf numFmtId="3" fontId="2" fillId="2" borderId="15" xfId="0" applyNumberFormat="1" applyFont="1" applyFill="1" applyBorder="1"/>
    <xf numFmtId="3" fontId="2" fillId="0" borderId="12" xfId="0" applyNumberFormat="1" applyFont="1" applyBorder="1"/>
    <xf numFmtId="0" fontId="7" fillId="0" borderId="16" xfId="0" applyFont="1" applyBorder="1" applyAlignment="1">
      <alignment horizontal="left"/>
    </xf>
    <xf numFmtId="3" fontId="1" fillId="2" borderId="33" xfId="0" applyNumberFormat="1" applyFont="1" applyFill="1" applyBorder="1"/>
    <xf numFmtId="3" fontId="1" fillId="0" borderId="33" xfId="0" applyNumberFormat="1" applyFont="1" applyBorder="1"/>
    <xf numFmtId="0" fontId="9" fillId="0" borderId="13" xfId="0" applyFont="1" applyBorder="1" applyAlignment="1">
      <alignment horizontal="left"/>
    </xf>
    <xf numFmtId="3" fontId="9" fillId="2" borderId="15" xfId="0" applyNumberFormat="1" applyFont="1" applyFill="1" applyBorder="1"/>
    <xf numFmtId="3" fontId="9" fillId="0" borderId="15" xfId="0" applyNumberFormat="1" applyFont="1" applyBorder="1"/>
    <xf numFmtId="164" fontId="0" fillId="0" borderId="0" xfId="0" applyNumberFormat="1"/>
    <xf numFmtId="164" fontId="10" fillId="0" borderId="0" xfId="0" applyNumberFormat="1" applyFont="1"/>
    <xf numFmtId="3" fontId="5" fillId="0" borderId="4" xfId="0" applyNumberFormat="1" applyFont="1" applyFill="1" applyBorder="1"/>
    <xf numFmtId="3" fontId="4" fillId="2" borderId="1" xfId="0" applyNumberFormat="1" applyFont="1" applyFill="1" applyBorder="1"/>
    <xf numFmtId="0" fontId="0" fillId="0" borderId="5" xfId="0" applyBorder="1"/>
    <xf numFmtId="3" fontId="2" fillId="0" borderId="14" xfId="0" applyNumberFormat="1" applyFont="1" applyBorder="1"/>
    <xf numFmtId="3" fontId="4" fillId="0" borderId="34" xfId="0" applyNumberFormat="1" applyFont="1" applyFill="1" applyBorder="1"/>
    <xf numFmtId="3" fontId="1" fillId="0" borderId="35" xfId="0" applyNumberFormat="1" applyFont="1" applyBorder="1"/>
    <xf numFmtId="3" fontId="9" fillId="0" borderId="24" xfId="0" applyNumberFormat="1" applyFont="1" applyBorder="1"/>
    <xf numFmtId="3" fontId="4" fillId="0" borderId="6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0" fillId="0" borderId="6" xfId="0" applyBorder="1"/>
    <xf numFmtId="3" fontId="9" fillId="0" borderId="12" xfId="0" applyNumberFormat="1" applyFont="1" applyBorder="1"/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164" fontId="11" fillId="0" borderId="0" xfId="0" applyNumberFormat="1" applyFont="1" applyBorder="1"/>
    <xf numFmtId="0" fontId="4" fillId="0" borderId="1" xfId="0" applyFont="1" applyFill="1" applyBorder="1" applyAlignment="1">
      <alignment horizontal="right"/>
    </xf>
    <xf numFmtId="0" fontId="4" fillId="0" borderId="26" xfId="0" applyFont="1" applyBorder="1"/>
    <xf numFmtId="0" fontId="4" fillId="0" borderId="0" xfId="0" applyFont="1" applyBorder="1"/>
    <xf numFmtId="0" fontId="4" fillId="0" borderId="1" xfId="0" applyFont="1" applyBorder="1"/>
    <xf numFmtId="0" fontId="0" fillId="0" borderId="4" xfId="0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4" xfId="0" applyFont="1" applyFill="1" applyBorder="1"/>
    <xf numFmtId="0" fontId="2" fillId="0" borderId="4" xfId="0" applyFont="1" applyBorder="1"/>
    <xf numFmtId="0" fontId="8" fillId="0" borderId="35" xfId="0" applyFont="1" applyBorder="1"/>
    <xf numFmtId="0" fontId="9" fillId="0" borderId="24" xfId="0" applyFont="1" applyBorder="1"/>
    <xf numFmtId="3" fontId="4" fillId="0" borderId="10" xfId="0" applyNumberFormat="1" applyFont="1" applyBorder="1"/>
    <xf numFmtId="3" fontId="4" fillId="0" borderId="36" xfId="0" applyNumberFormat="1" applyFont="1" applyFill="1" applyBorder="1"/>
    <xf numFmtId="3" fontId="4" fillId="0" borderId="32" xfId="0" applyNumberFormat="1" applyFont="1" applyFill="1" applyBorder="1"/>
    <xf numFmtId="0" fontId="0" fillId="0" borderId="10" xfId="0" applyFill="1" applyBorder="1"/>
    <xf numFmtId="3" fontId="1" fillId="0" borderId="10" xfId="0" applyNumberFormat="1" applyFont="1" applyFill="1" applyBorder="1"/>
    <xf numFmtId="3" fontId="6" fillId="0" borderId="3" xfId="0" applyNumberFormat="1" applyFont="1" applyBorder="1"/>
    <xf numFmtId="0" fontId="10" fillId="0" borderId="0" xfId="0" applyFont="1"/>
    <xf numFmtId="0" fontId="0" fillId="0" borderId="0" xfId="0" applyFont="1" applyBorder="1"/>
    <xf numFmtId="0" fontId="0" fillId="0" borderId="0" xfId="0" applyFont="1"/>
    <xf numFmtId="0" fontId="10" fillId="0" borderId="0" xfId="0" applyFont="1" applyBorder="1"/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2"/>
  <sheetViews>
    <sheetView tabSelected="1" workbookViewId="0">
      <selection activeCell="K4" sqref="K4"/>
    </sheetView>
  </sheetViews>
  <sheetFormatPr defaultRowHeight="15"/>
  <cols>
    <col min="1" max="1" width="7.85546875" customWidth="1"/>
    <col min="2" max="2" width="5.140625" customWidth="1"/>
    <col min="3" max="3" width="35.140625" customWidth="1"/>
    <col min="4" max="4" width="10.85546875" customWidth="1"/>
    <col min="5" max="5" width="10.7109375" customWidth="1"/>
    <col min="10" max="10" width="9.7109375" customWidth="1"/>
    <col min="251" max="251" width="5.140625" customWidth="1"/>
    <col min="252" max="252" width="35.140625" customWidth="1"/>
    <col min="253" max="253" width="10.85546875" customWidth="1"/>
    <col min="254" max="254" width="10.7109375" customWidth="1"/>
    <col min="259" max="259" width="9.7109375" customWidth="1"/>
    <col min="507" max="507" width="5.140625" customWidth="1"/>
    <col min="508" max="508" width="35.140625" customWidth="1"/>
    <col min="509" max="509" width="10.85546875" customWidth="1"/>
    <col min="510" max="510" width="10.7109375" customWidth="1"/>
    <col min="515" max="515" width="9.7109375" customWidth="1"/>
    <col min="763" max="763" width="5.140625" customWidth="1"/>
    <col min="764" max="764" width="35.140625" customWidth="1"/>
    <col min="765" max="765" width="10.85546875" customWidth="1"/>
    <col min="766" max="766" width="10.7109375" customWidth="1"/>
    <col min="771" max="771" width="9.7109375" customWidth="1"/>
    <col min="1019" max="1019" width="5.140625" customWidth="1"/>
    <col min="1020" max="1020" width="35.140625" customWidth="1"/>
    <col min="1021" max="1021" width="10.85546875" customWidth="1"/>
    <col min="1022" max="1022" width="10.7109375" customWidth="1"/>
    <col min="1027" max="1027" width="9.7109375" customWidth="1"/>
    <col min="1275" max="1275" width="5.140625" customWidth="1"/>
    <col min="1276" max="1276" width="35.140625" customWidth="1"/>
    <col min="1277" max="1277" width="10.85546875" customWidth="1"/>
    <col min="1278" max="1278" width="10.7109375" customWidth="1"/>
    <col min="1283" max="1283" width="9.7109375" customWidth="1"/>
    <col min="1531" max="1531" width="5.140625" customWidth="1"/>
    <col min="1532" max="1532" width="35.140625" customWidth="1"/>
    <col min="1533" max="1533" width="10.85546875" customWidth="1"/>
    <col min="1534" max="1534" width="10.7109375" customWidth="1"/>
    <col min="1539" max="1539" width="9.7109375" customWidth="1"/>
    <col min="1787" max="1787" width="5.140625" customWidth="1"/>
    <col min="1788" max="1788" width="35.140625" customWidth="1"/>
    <col min="1789" max="1789" width="10.85546875" customWidth="1"/>
    <col min="1790" max="1790" width="10.7109375" customWidth="1"/>
    <col min="1795" max="1795" width="9.7109375" customWidth="1"/>
    <col min="2043" max="2043" width="5.140625" customWidth="1"/>
    <col min="2044" max="2044" width="35.140625" customWidth="1"/>
    <col min="2045" max="2045" width="10.85546875" customWidth="1"/>
    <col min="2046" max="2046" width="10.7109375" customWidth="1"/>
    <col min="2051" max="2051" width="9.7109375" customWidth="1"/>
    <col min="2299" max="2299" width="5.140625" customWidth="1"/>
    <col min="2300" max="2300" width="35.140625" customWidth="1"/>
    <col min="2301" max="2301" width="10.85546875" customWidth="1"/>
    <col min="2302" max="2302" width="10.7109375" customWidth="1"/>
    <col min="2307" max="2307" width="9.7109375" customWidth="1"/>
    <col min="2555" max="2555" width="5.140625" customWidth="1"/>
    <col min="2556" max="2556" width="35.140625" customWidth="1"/>
    <col min="2557" max="2557" width="10.85546875" customWidth="1"/>
    <col min="2558" max="2558" width="10.7109375" customWidth="1"/>
    <col min="2563" max="2563" width="9.7109375" customWidth="1"/>
    <col min="2811" max="2811" width="5.140625" customWidth="1"/>
    <col min="2812" max="2812" width="35.140625" customWidth="1"/>
    <col min="2813" max="2813" width="10.85546875" customWidth="1"/>
    <col min="2814" max="2814" width="10.7109375" customWidth="1"/>
    <col min="2819" max="2819" width="9.7109375" customWidth="1"/>
    <col min="3067" max="3067" width="5.140625" customWidth="1"/>
    <col min="3068" max="3068" width="35.140625" customWidth="1"/>
    <col min="3069" max="3069" width="10.85546875" customWidth="1"/>
    <col min="3070" max="3070" width="10.7109375" customWidth="1"/>
    <col min="3075" max="3075" width="9.7109375" customWidth="1"/>
    <col min="3323" max="3323" width="5.140625" customWidth="1"/>
    <col min="3324" max="3324" width="35.140625" customWidth="1"/>
    <col min="3325" max="3325" width="10.85546875" customWidth="1"/>
    <col min="3326" max="3326" width="10.7109375" customWidth="1"/>
    <col min="3331" max="3331" width="9.7109375" customWidth="1"/>
    <col min="3579" max="3579" width="5.140625" customWidth="1"/>
    <col min="3580" max="3580" width="35.140625" customWidth="1"/>
    <col min="3581" max="3581" width="10.85546875" customWidth="1"/>
    <col min="3582" max="3582" width="10.7109375" customWidth="1"/>
    <col min="3587" max="3587" width="9.7109375" customWidth="1"/>
    <col min="3835" max="3835" width="5.140625" customWidth="1"/>
    <col min="3836" max="3836" width="35.140625" customWidth="1"/>
    <col min="3837" max="3837" width="10.85546875" customWidth="1"/>
    <col min="3838" max="3838" width="10.7109375" customWidth="1"/>
    <col min="3843" max="3843" width="9.7109375" customWidth="1"/>
    <col min="4091" max="4091" width="5.140625" customWidth="1"/>
    <col min="4092" max="4092" width="35.140625" customWidth="1"/>
    <col min="4093" max="4093" width="10.85546875" customWidth="1"/>
    <col min="4094" max="4094" width="10.7109375" customWidth="1"/>
    <col min="4099" max="4099" width="9.7109375" customWidth="1"/>
    <col min="4347" max="4347" width="5.140625" customWidth="1"/>
    <col min="4348" max="4348" width="35.140625" customWidth="1"/>
    <col min="4349" max="4349" width="10.85546875" customWidth="1"/>
    <col min="4350" max="4350" width="10.7109375" customWidth="1"/>
    <col min="4355" max="4355" width="9.7109375" customWidth="1"/>
    <col min="4603" max="4603" width="5.140625" customWidth="1"/>
    <col min="4604" max="4604" width="35.140625" customWidth="1"/>
    <col min="4605" max="4605" width="10.85546875" customWidth="1"/>
    <col min="4606" max="4606" width="10.7109375" customWidth="1"/>
    <col min="4611" max="4611" width="9.7109375" customWidth="1"/>
    <col min="4859" max="4859" width="5.140625" customWidth="1"/>
    <col min="4860" max="4860" width="35.140625" customWidth="1"/>
    <col min="4861" max="4861" width="10.85546875" customWidth="1"/>
    <col min="4862" max="4862" width="10.7109375" customWidth="1"/>
    <col min="4867" max="4867" width="9.7109375" customWidth="1"/>
    <col min="5115" max="5115" width="5.140625" customWidth="1"/>
    <col min="5116" max="5116" width="35.140625" customWidth="1"/>
    <col min="5117" max="5117" width="10.85546875" customWidth="1"/>
    <col min="5118" max="5118" width="10.7109375" customWidth="1"/>
    <col min="5123" max="5123" width="9.7109375" customWidth="1"/>
    <col min="5371" max="5371" width="5.140625" customWidth="1"/>
    <col min="5372" max="5372" width="35.140625" customWidth="1"/>
    <col min="5373" max="5373" width="10.85546875" customWidth="1"/>
    <col min="5374" max="5374" width="10.7109375" customWidth="1"/>
    <col min="5379" max="5379" width="9.7109375" customWidth="1"/>
    <col min="5627" max="5627" width="5.140625" customWidth="1"/>
    <col min="5628" max="5628" width="35.140625" customWidth="1"/>
    <col min="5629" max="5629" width="10.85546875" customWidth="1"/>
    <col min="5630" max="5630" width="10.7109375" customWidth="1"/>
    <col min="5635" max="5635" width="9.7109375" customWidth="1"/>
    <col min="5883" max="5883" width="5.140625" customWidth="1"/>
    <col min="5884" max="5884" width="35.140625" customWidth="1"/>
    <col min="5885" max="5885" width="10.85546875" customWidth="1"/>
    <col min="5886" max="5886" width="10.7109375" customWidth="1"/>
    <col min="5891" max="5891" width="9.7109375" customWidth="1"/>
    <col min="6139" max="6139" width="5.140625" customWidth="1"/>
    <col min="6140" max="6140" width="35.140625" customWidth="1"/>
    <col min="6141" max="6141" width="10.85546875" customWidth="1"/>
    <col min="6142" max="6142" width="10.7109375" customWidth="1"/>
    <col min="6147" max="6147" width="9.7109375" customWidth="1"/>
    <col min="6395" max="6395" width="5.140625" customWidth="1"/>
    <col min="6396" max="6396" width="35.140625" customWidth="1"/>
    <col min="6397" max="6397" width="10.85546875" customWidth="1"/>
    <col min="6398" max="6398" width="10.7109375" customWidth="1"/>
    <col min="6403" max="6403" width="9.7109375" customWidth="1"/>
    <col min="6651" max="6651" width="5.140625" customWidth="1"/>
    <col min="6652" max="6652" width="35.140625" customWidth="1"/>
    <col min="6653" max="6653" width="10.85546875" customWidth="1"/>
    <col min="6654" max="6654" width="10.7109375" customWidth="1"/>
    <col min="6659" max="6659" width="9.7109375" customWidth="1"/>
    <col min="6907" max="6907" width="5.140625" customWidth="1"/>
    <col min="6908" max="6908" width="35.140625" customWidth="1"/>
    <col min="6909" max="6909" width="10.85546875" customWidth="1"/>
    <col min="6910" max="6910" width="10.7109375" customWidth="1"/>
    <col min="6915" max="6915" width="9.7109375" customWidth="1"/>
    <col min="7163" max="7163" width="5.140625" customWidth="1"/>
    <col min="7164" max="7164" width="35.140625" customWidth="1"/>
    <col min="7165" max="7165" width="10.85546875" customWidth="1"/>
    <col min="7166" max="7166" width="10.7109375" customWidth="1"/>
    <col min="7171" max="7171" width="9.7109375" customWidth="1"/>
    <col min="7419" max="7419" width="5.140625" customWidth="1"/>
    <col min="7420" max="7420" width="35.140625" customWidth="1"/>
    <col min="7421" max="7421" width="10.85546875" customWidth="1"/>
    <col min="7422" max="7422" width="10.7109375" customWidth="1"/>
    <col min="7427" max="7427" width="9.7109375" customWidth="1"/>
    <col min="7675" max="7675" width="5.140625" customWidth="1"/>
    <col min="7676" max="7676" width="35.140625" customWidth="1"/>
    <col min="7677" max="7677" width="10.85546875" customWidth="1"/>
    <col min="7678" max="7678" width="10.7109375" customWidth="1"/>
    <col min="7683" max="7683" width="9.7109375" customWidth="1"/>
    <col min="7931" max="7931" width="5.140625" customWidth="1"/>
    <col min="7932" max="7932" width="35.140625" customWidth="1"/>
    <col min="7933" max="7933" width="10.85546875" customWidth="1"/>
    <col min="7934" max="7934" width="10.7109375" customWidth="1"/>
    <col min="7939" max="7939" width="9.7109375" customWidth="1"/>
    <col min="8187" max="8187" width="5.140625" customWidth="1"/>
    <col min="8188" max="8188" width="35.140625" customWidth="1"/>
    <col min="8189" max="8189" width="10.85546875" customWidth="1"/>
    <col min="8190" max="8190" width="10.7109375" customWidth="1"/>
    <col min="8195" max="8195" width="9.7109375" customWidth="1"/>
    <col min="8443" max="8443" width="5.140625" customWidth="1"/>
    <col min="8444" max="8444" width="35.140625" customWidth="1"/>
    <col min="8445" max="8445" width="10.85546875" customWidth="1"/>
    <col min="8446" max="8446" width="10.7109375" customWidth="1"/>
    <col min="8451" max="8451" width="9.7109375" customWidth="1"/>
    <col min="8699" max="8699" width="5.140625" customWidth="1"/>
    <col min="8700" max="8700" width="35.140625" customWidth="1"/>
    <col min="8701" max="8701" width="10.85546875" customWidth="1"/>
    <col min="8702" max="8702" width="10.7109375" customWidth="1"/>
    <col min="8707" max="8707" width="9.7109375" customWidth="1"/>
    <col min="8955" max="8955" width="5.140625" customWidth="1"/>
    <col min="8956" max="8956" width="35.140625" customWidth="1"/>
    <col min="8957" max="8957" width="10.85546875" customWidth="1"/>
    <col min="8958" max="8958" width="10.7109375" customWidth="1"/>
    <col min="8963" max="8963" width="9.7109375" customWidth="1"/>
    <col min="9211" max="9211" width="5.140625" customWidth="1"/>
    <col min="9212" max="9212" width="35.140625" customWidth="1"/>
    <col min="9213" max="9213" width="10.85546875" customWidth="1"/>
    <col min="9214" max="9214" width="10.7109375" customWidth="1"/>
    <col min="9219" max="9219" width="9.7109375" customWidth="1"/>
    <col min="9467" max="9467" width="5.140625" customWidth="1"/>
    <col min="9468" max="9468" width="35.140625" customWidth="1"/>
    <col min="9469" max="9469" width="10.85546875" customWidth="1"/>
    <col min="9470" max="9470" width="10.7109375" customWidth="1"/>
    <col min="9475" max="9475" width="9.7109375" customWidth="1"/>
    <col min="9723" max="9723" width="5.140625" customWidth="1"/>
    <col min="9724" max="9724" width="35.140625" customWidth="1"/>
    <col min="9725" max="9725" width="10.85546875" customWidth="1"/>
    <col min="9726" max="9726" width="10.7109375" customWidth="1"/>
    <col min="9731" max="9731" width="9.7109375" customWidth="1"/>
    <col min="9979" max="9979" width="5.140625" customWidth="1"/>
    <col min="9980" max="9980" width="35.140625" customWidth="1"/>
    <col min="9981" max="9981" width="10.85546875" customWidth="1"/>
    <col min="9982" max="9982" width="10.7109375" customWidth="1"/>
    <col min="9987" max="9987" width="9.7109375" customWidth="1"/>
    <col min="10235" max="10235" width="5.140625" customWidth="1"/>
    <col min="10236" max="10236" width="35.140625" customWidth="1"/>
    <col min="10237" max="10237" width="10.85546875" customWidth="1"/>
    <col min="10238" max="10238" width="10.7109375" customWidth="1"/>
    <col min="10243" max="10243" width="9.7109375" customWidth="1"/>
    <col min="10491" max="10491" width="5.140625" customWidth="1"/>
    <col min="10492" max="10492" width="35.140625" customWidth="1"/>
    <col min="10493" max="10493" width="10.85546875" customWidth="1"/>
    <col min="10494" max="10494" width="10.7109375" customWidth="1"/>
    <col min="10499" max="10499" width="9.7109375" customWidth="1"/>
    <col min="10747" max="10747" width="5.140625" customWidth="1"/>
    <col min="10748" max="10748" width="35.140625" customWidth="1"/>
    <col min="10749" max="10749" width="10.85546875" customWidth="1"/>
    <col min="10750" max="10750" width="10.7109375" customWidth="1"/>
    <col min="10755" max="10755" width="9.7109375" customWidth="1"/>
    <col min="11003" max="11003" width="5.140625" customWidth="1"/>
    <col min="11004" max="11004" width="35.140625" customWidth="1"/>
    <col min="11005" max="11005" width="10.85546875" customWidth="1"/>
    <col min="11006" max="11006" width="10.7109375" customWidth="1"/>
    <col min="11011" max="11011" width="9.7109375" customWidth="1"/>
    <col min="11259" max="11259" width="5.140625" customWidth="1"/>
    <col min="11260" max="11260" width="35.140625" customWidth="1"/>
    <col min="11261" max="11261" width="10.85546875" customWidth="1"/>
    <col min="11262" max="11262" width="10.7109375" customWidth="1"/>
    <col min="11267" max="11267" width="9.7109375" customWidth="1"/>
    <col min="11515" max="11515" width="5.140625" customWidth="1"/>
    <col min="11516" max="11516" width="35.140625" customWidth="1"/>
    <col min="11517" max="11517" width="10.85546875" customWidth="1"/>
    <col min="11518" max="11518" width="10.7109375" customWidth="1"/>
    <col min="11523" max="11523" width="9.7109375" customWidth="1"/>
    <col min="11771" max="11771" width="5.140625" customWidth="1"/>
    <col min="11772" max="11772" width="35.140625" customWidth="1"/>
    <col min="11773" max="11773" width="10.85546875" customWidth="1"/>
    <col min="11774" max="11774" width="10.7109375" customWidth="1"/>
    <col min="11779" max="11779" width="9.7109375" customWidth="1"/>
    <col min="12027" max="12027" width="5.140625" customWidth="1"/>
    <col min="12028" max="12028" width="35.140625" customWidth="1"/>
    <col min="12029" max="12029" width="10.85546875" customWidth="1"/>
    <col min="12030" max="12030" width="10.7109375" customWidth="1"/>
    <col min="12035" max="12035" width="9.7109375" customWidth="1"/>
    <col min="12283" max="12283" width="5.140625" customWidth="1"/>
    <col min="12284" max="12284" width="35.140625" customWidth="1"/>
    <col min="12285" max="12285" width="10.85546875" customWidth="1"/>
    <col min="12286" max="12286" width="10.7109375" customWidth="1"/>
    <col min="12291" max="12291" width="9.7109375" customWidth="1"/>
    <col min="12539" max="12539" width="5.140625" customWidth="1"/>
    <col min="12540" max="12540" width="35.140625" customWidth="1"/>
    <col min="12541" max="12541" width="10.85546875" customWidth="1"/>
    <col min="12542" max="12542" width="10.7109375" customWidth="1"/>
    <col min="12547" max="12547" width="9.7109375" customWidth="1"/>
    <col min="12795" max="12795" width="5.140625" customWidth="1"/>
    <col min="12796" max="12796" width="35.140625" customWidth="1"/>
    <col min="12797" max="12797" width="10.85546875" customWidth="1"/>
    <col min="12798" max="12798" width="10.7109375" customWidth="1"/>
    <col min="12803" max="12803" width="9.7109375" customWidth="1"/>
    <col min="13051" max="13051" width="5.140625" customWidth="1"/>
    <col min="13052" max="13052" width="35.140625" customWidth="1"/>
    <col min="13053" max="13053" width="10.85546875" customWidth="1"/>
    <col min="13054" max="13054" width="10.7109375" customWidth="1"/>
    <col min="13059" max="13059" width="9.7109375" customWidth="1"/>
    <col min="13307" max="13307" width="5.140625" customWidth="1"/>
    <col min="13308" max="13308" width="35.140625" customWidth="1"/>
    <col min="13309" max="13309" width="10.85546875" customWidth="1"/>
    <col min="13310" max="13310" width="10.7109375" customWidth="1"/>
    <col min="13315" max="13315" width="9.7109375" customWidth="1"/>
    <col min="13563" max="13563" width="5.140625" customWidth="1"/>
    <col min="13564" max="13564" width="35.140625" customWidth="1"/>
    <col min="13565" max="13565" width="10.85546875" customWidth="1"/>
    <col min="13566" max="13566" width="10.7109375" customWidth="1"/>
    <col min="13571" max="13571" width="9.7109375" customWidth="1"/>
    <col min="13819" max="13819" width="5.140625" customWidth="1"/>
    <col min="13820" max="13820" width="35.140625" customWidth="1"/>
    <col min="13821" max="13821" width="10.85546875" customWidth="1"/>
    <col min="13822" max="13822" width="10.7109375" customWidth="1"/>
    <col min="13827" max="13827" width="9.7109375" customWidth="1"/>
    <col min="14075" max="14075" width="5.140625" customWidth="1"/>
    <col min="14076" max="14076" width="35.140625" customWidth="1"/>
    <col min="14077" max="14077" width="10.85546875" customWidth="1"/>
    <col min="14078" max="14078" width="10.7109375" customWidth="1"/>
    <col min="14083" max="14083" width="9.7109375" customWidth="1"/>
    <col min="14331" max="14331" width="5.140625" customWidth="1"/>
    <col min="14332" max="14332" width="35.140625" customWidth="1"/>
    <col min="14333" max="14333" width="10.85546875" customWidth="1"/>
    <col min="14334" max="14334" width="10.7109375" customWidth="1"/>
    <col min="14339" max="14339" width="9.7109375" customWidth="1"/>
    <col min="14587" max="14587" width="5.140625" customWidth="1"/>
    <col min="14588" max="14588" width="35.140625" customWidth="1"/>
    <col min="14589" max="14589" width="10.85546875" customWidth="1"/>
    <col min="14590" max="14590" width="10.7109375" customWidth="1"/>
    <col min="14595" max="14595" width="9.7109375" customWidth="1"/>
    <col min="14843" max="14843" width="5.140625" customWidth="1"/>
    <col min="14844" max="14844" width="35.140625" customWidth="1"/>
    <col min="14845" max="14845" width="10.85546875" customWidth="1"/>
    <col min="14846" max="14846" width="10.7109375" customWidth="1"/>
    <col min="14851" max="14851" width="9.7109375" customWidth="1"/>
    <col min="15099" max="15099" width="5.140625" customWidth="1"/>
    <col min="15100" max="15100" width="35.140625" customWidth="1"/>
    <col min="15101" max="15101" width="10.85546875" customWidth="1"/>
    <col min="15102" max="15102" width="10.7109375" customWidth="1"/>
    <col min="15107" max="15107" width="9.7109375" customWidth="1"/>
    <col min="15355" max="15355" width="5.140625" customWidth="1"/>
    <col min="15356" max="15356" width="35.140625" customWidth="1"/>
    <col min="15357" max="15357" width="10.85546875" customWidth="1"/>
    <col min="15358" max="15358" width="10.7109375" customWidth="1"/>
    <col min="15363" max="15363" width="9.7109375" customWidth="1"/>
    <col min="15611" max="15611" width="5.140625" customWidth="1"/>
    <col min="15612" max="15612" width="35.140625" customWidth="1"/>
    <col min="15613" max="15613" width="10.85546875" customWidth="1"/>
    <col min="15614" max="15614" width="10.7109375" customWidth="1"/>
    <col min="15619" max="15619" width="9.7109375" customWidth="1"/>
    <col min="15867" max="15867" width="5.140625" customWidth="1"/>
    <col min="15868" max="15868" width="35.140625" customWidth="1"/>
    <col min="15869" max="15869" width="10.85546875" customWidth="1"/>
    <col min="15870" max="15870" width="10.7109375" customWidth="1"/>
    <col min="15875" max="15875" width="9.7109375" customWidth="1"/>
    <col min="16123" max="16123" width="5.140625" customWidth="1"/>
    <col min="16124" max="16124" width="35.140625" customWidth="1"/>
    <col min="16125" max="16125" width="10.85546875" customWidth="1"/>
    <col min="16126" max="16126" width="10.7109375" customWidth="1"/>
    <col min="16131" max="16131" width="9.7109375" customWidth="1"/>
  </cols>
  <sheetData>
    <row r="1" spans="2:12">
      <c r="G1" t="s">
        <v>38</v>
      </c>
    </row>
    <row r="2" spans="2:12">
      <c r="G2" t="s">
        <v>36</v>
      </c>
    </row>
    <row r="3" spans="2:12">
      <c r="G3" s="100" t="s">
        <v>37</v>
      </c>
      <c r="H3" s="102"/>
      <c r="I3" s="101"/>
      <c r="J3" s="101"/>
      <c r="K3" s="101"/>
    </row>
    <row r="4" spans="2:12">
      <c r="G4" s="103"/>
      <c r="H4" s="102"/>
      <c r="I4" s="101"/>
      <c r="J4" s="101"/>
      <c r="K4" s="101"/>
    </row>
    <row r="5" spans="2:12">
      <c r="B5" s="104" t="s">
        <v>35</v>
      </c>
      <c r="C5" s="104"/>
      <c r="D5" s="104"/>
      <c r="E5" s="104"/>
      <c r="F5" s="104"/>
      <c r="G5" s="104"/>
      <c r="H5" s="104"/>
      <c r="I5" s="104"/>
      <c r="J5" s="104"/>
      <c r="K5" s="104"/>
    </row>
    <row r="6" spans="2:12" ht="15.75" thickBot="1">
      <c r="B6" s="80"/>
      <c r="C6" s="2"/>
      <c r="D6" s="3"/>
      <c r="E6" s="3"/>
      <c r="F6" s="3"/>
      <c r="G6" s="3"/>
      <c r="H6" s="3"/>
      <c r="I6" s="3"/>
      <c r="J6" s="3"/>
      <c r="K6" s="83" t="s">
        <v>33</v>
      </c>
    </row>
    <row r="7" spans="2:12" ht="15.75" customHeight="1" thickBot="1">
      <c r="B7" s="4"/>
      <c r="C7" s="84" t="s">
        <v>0</v>
      </c>
      <c r="D7" s="5" t="s">
        <v>1</v>
      </c>
      <c r="E7" s="5" t="s">
        <v>2</v>
      </c>
      <c r="F7" s="105" t="s">
        <v>3</v>
      </c>
      <c r="G7" s="105"/>
      <c r="H7" s="105"/>
      <c r="I7" s="105"/>
      <c r="J7" s="81"/>
      <c r="K7" s="5" t="s">
        <v>4</v>
      </c>
    </row>
    <row r="8" spans="2:12">
      <c r="B8" s="6"/>
      <c r="C8" s="85"/>
      <c r="D8" s="7"/>
      <c r="E8" s="7"/>
      <c r="F8" s="8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76" t="s">
        <v>10</v>
      </c>
    </row>
    <row r="9" spans="2:12">
      <c r="B9" s="6"/>
      <c r="C9" s="85"/>
      <c r="D9" s="7"/>
      <c r="E9" s="7"/>
      <c r="F9" s="8" t="s">
        <v>11</v>
      </c>
      <c r="G9" s="9"/>
      <c r="H9" s="9"/>
      <c r="I9" s="9"/>
      <c r="J9" s="9" t="s">
        <v>12</v>
      </c>
      <c r="K9" s="76" t="s">
        <v>13</v>
      </c>
    </row>
    <row r="10" spans="2:12" ht="15.75" thickBot="1">
      <c r="B10" s="10"/>
      <c r="C10" s="86"/>
      <c r="D10" s="94"/>
      <c r="E10" s="94"/>
      <c r="F10" s="11"/>
      <c r="G10" s="12"/>
      <c r="H10" s="12"/>
      <c r="I10" s="12"/>
      <c r="J10" s="12"/>
      <c r="K10" s="77"/>
    </row>
    <row r="11" spans="2:12" ht="15.75" thickBot="1">
      <c r="B11" s="13" t="s">
        <v>14</v>
      </c>
      <c r="C11" s="87"/>
      <c r="D11" s="14">
        <f t="shared" ref="D11:K11" si="0">D12+D18</f>
        <v>63260</v>
      </c>
      <c r="E11" s="14">
        <f t="shared" si="0"/>
        <v>32715</v>
      </c>
      <c r="F11" s="15">
        <f t="shared" si="0"/>
        <v>4521</v>
      </c>
      <c r="G11" s="15">
        <f t="shared" si="0"/>
        <v>9194</v>
      </c>
      <c r="H11" s="16">
        <f t="shared" si="0"/>
        <v>19000</v>
      </c>
      <c r="I11" s="15">
        <f t="shared" si="0"/>
        <v>0</v>
      </c>
      <c r="J11" s="69">
        <f t="shared" si="0"/>
        <v>0</v>
      </c>
      <c r="K11" s="14">
        <f t="shared" si="0"/>
        <v>30545</v>
      </c>
    </row>
    <row r="12" spans="2:12" ht="15.75" thickBot="1">
      <c r="B12" s="13" t="s">
        <v>15</v>
      </c>
      <c r="C12" s="87"/>
      <c r="D12" s="14">
        <f t="shared" ref="D12:K12" si="1">SUM(D13:D17)</f>
        <v>58725</v>
      </c>
      <c r="E12" s="14">
        <f t="shared" si="1"/>
        <v>29140</v>
      </c>
      <c r="F12" s="15">
        <f t="shared" si="1"/>
        <v>3778</v>
      </c>
      <c r="G12" s="15">
        <f t="shared" si="1"/>
        <v>7912</v>
      </c>
      <c r="H12" s="16">
        <f t="shared" si="1"/>
        <v>17450</v>
      </c>
      <c r="I12" s="15">
        <f t="shared" si="1"/>
        <v>0</v>
      </c>
      <c r="J12" s="69">
        <f t="shared" si="1"/>
        <v>0</v>
      </c>
      <c r="K12" s="14">
        <f t="shared" si="1"/>
        <v>29585</v>
      </c>
    </row>
    <row r="13" spans="2:12">
      <c r="B13" s="17" t="s">
        <v>16</v>
      </c>
      <c r="C13" s="88" t="s">
        <v>31</v>
      </c>
      <c r="D13" s="39">
        <v>35568</v>
      </c>
      <c r="E13" s="39">
        <v>19141</v>
      </c>
      <c r="F13" s="40">
        <v>1509</v>
      </c>
      <c r="G13" s="18">
        <v>3455</v>
      </c>
      <c r="H13" s="18">
        <v>14177</v>
      </c>
      <c r="I13" s="19"/>
      <c r="J13" s="19"/>
      <c r="K13" s="39">
        <f t="shared" ref="K13:K18" si="2">D13-E13</f>
        <v>16427</v>
      </c>
      <c r="L13" s="68"/>
    </row>
    <row r="14" spans="2:12">
      <c r="B14" s="20"/>
      <c r="C14" s="88" t="s">
        <v>30</v>
      </c>
      <c r="D14" s="95">
        <v>5222</v>
      </c>
      <c r="E14" s="95">
        <v>2696</v>
      </c>
      <c r="F14" s="45">
        <v>438</v>
      </c>
      <c r="G14" s="18">
        <v>1057</v>
      </c>
      <c r="H14" s="21">
        <v>1201</v>
      </c>
      <c r="I14" s="22"/>
      <c r="J14" s="19"/>
      <c r="K14" s="23">
        <f t="shared" si="2"/>
        <v>2526</v>
      </c>
      <c r="L14" s="82"/>
    </row>
    <row r="15" spans="2:12">
      <c r="B15" s="20"/>
      <c r="C15" s="88" t="s">
        <v>29</v>
      </c>
      <c r="D15" s="95">
        <v>1379</v>
      </c>
      <c r="E15" s="95">
        <v>318</v>
      </c>
      <c r="F15" s="45">
        <v>83</v>
      </c>
      <c r="G15" s="18">
        <v>123</v>
      </c>
      <c r="H15" s="21">
        <v>112</v>
      </c>
      <c r="I15" s="22"/>
      <c r="J15" s="19"/>
      <c r="K15" s="23">
        <f t="shared" si="2"/>
        <v>1061</v>
      </c>
      <c r="L15" s="67"/>
    </row>
    <row r="16" spans="2:12" ht="15" customHeight="1">
      <c r="B16" s="20"/>
      <c r="C16" s="89" t="s">
        <v>17</v>
      </c>
      <c r="D16" s="95">
        <v>14790</v>
      </c>
      <c r="E16" s="95">
        <v>5802</v>
      </c>
      <c r="F16" s="45">
        <v>1471</v>
      </c>
      <c r="G16" s="18">
        <v>2823</v>
      </c>
      <c r="H16" s="21">
        <v>1508</v>
      </c>
      <c r="I16" s="22"/>
      <c r="J16" s="19"/>
      <c r="K16" s="23">
        <f t="shared" si="2"/>
        <v>8988</v>
      </c>
    </row>
    <row r="17" spans="2:11" ht="15" customHeight="1" thickBot="1">
      <c r="B17" s="25"/>
      <c r="C17" s="89" t="s">
        <v>28</v>
      </c>
      <c r="D17" s="96">
        <v>1766</v>
      </c>
      <c r="E17" s="96">
        <v>1183</v>
      </c>
      <c r="F17" s="45">
        <v>277</v>
      </c>
      <c r="G17" s="18">
        <v>454</v>
      </c>
      <c r="H17" s="21">
        <v>452</v>
      </c>
      <c r="I17" s="22"/>
      <c r="J17" s="44"/>
      <c r="K17" s="24">
        <f t="shared" si="2"/>
        <v>583</v>
      </c>
    </row>
    <row r="18" spans="2:11" ht="15" customHeight="1" thickBot="1">
      <c r="B18" s="26" t="s">
        <v>18</v>
      </c>
      <c r="C18" s="90"/>
      <c r="D18" s="14">
        <f>SUM(D19)</f>
        <v>4535</v>
      </c>
      <c r="E18" s="14">
        <f t="shared" ref="E18:I18" si="3">SUM(E19:E19)</f>
        <v>3575</v>
      </c>
      <c r="F18" s="16">
        <f t="shared" si="3"/>
        <v>743</v>
      </c>
      <c r="G18" s="16">
        <f t="shared" si="3"/>
        <v>1282</v>
      </c>
      <c r="H18" s="16">
        <f t="shared" si="3"/>
        <v>1550</v>
      </c>
      <c r="I18" s="69">
        <f t="shared" si="3"/>
        <v>0</v>
      </c>
      <c r="J18" s="27">
        <v>0</v>
      </c>
      <c r="K18" s="14">
        <f t="shared" si="2"/>
        <v>960</v>
      </c>
    </row>
    <row r="19" spans="2:11" ht="15" customHeight="1" thickBot="1">
      <c r="B19" s="25"/>
      <c r="C19" s="90" t="s">
        <v>19</v>
      </c>
      <c r="D19" s="28">
        <v>4535</v>
      </c>
      <c r="E19" s="28">
        <v>3575</v>
      </c>
      <c r="F19" s="29">
        <v>743</v>
      </c>
      <c r="G19" s="29">
        <v>1282</v>
      </c>
      <c r="H19" s="29">
        <v>1550</v>
      </c>
      <c r="I19" s="70"/>
      <c r="J19" s="30"/>
      <c r="K19" s="28">
        <f>0+D19-E19</f>
        <v>960</v>
      </c>
    </row>
    <row r="20" spans="2:11" s="37" customFormat="1" ht="15" customHeight="1" thickBot="1">
      <c r="B20" s="31" t="s">
        <v>20</v>
      </c>
      <c r="C20" s="32"/>
      <c r="D20" s="14">
        <f t="shared" ref="D20:K20" si="4">SUM(D21:D25)</f>
        <v>819565</v>
      </c>
      <c r="E20" s="14">
        <f t="shared" si="4"/>
        <v>43080</v>
      </c>
      <c r="F20" s="33">
        <f t="shared" si="4"/>
        <v>0</v>
      </c>
      <c r="G20" s="33">
        <f t="shared" si="4"/>
        <v>43080</v>
      </c>
      <c r="H20" s="33">
        <f t="shared" si="4"/>
        <v>0</v>
      </c>
      <c r="I20" s="34">
        <f t="shared" si="4"/>
        <v>0</v>
      </c>
      <c r="J20" s="35">
        <f t="shared" si="4"/>
        <v>0</v>
      </c>
      <c r="K20" s="36">
        <f t="shared" si="4"/>
        <v>776485</v>
      </c>
    </row>
    <row r="21" spans="2:11" s="37" customFormat="1" ht="15" customHeight="1">
      <c r="B21" s="20" t="s">
        <v>16</v>
      </c>
      <c r="C21" s="38" t="s">
        <v>21</v>
      </c>
      <c r="D21" s="39">
        <v>967</v>
      </c>
      <c r="E21" s="39">
        <v>0</v>
      </c>
      <c r="F21" s="40"/>
      <c r="G21" s="18"/>
      <c r="H21" s="18"/>
      <c r="I21" s="19"/>
      <c r="J21" s="19"/>
      <c r="K21" s="23">
        <f t="shared" ref="K21:K27" si="5">D21-E21</f>
        <v>967</v>
      </c>
    </row>
    <row r="22" spans="2:11" s="37" customFormat="1" ht="15" customHeight="1">
      <c r="B22" s="20"/>
      <c r="C22" s="41" t="s">
        <v>32</v>
      </c>
      <c r="D22" s="24">
        <v>818598</v>
      </c>
      <c r="E22" s="24">
        <f>SUM(F22:J22)</f>
        <v>0</v>
      </c>
      <c r="F22" s="42"/>
      <c r="G22" s="43"/>
      <c r="H22" s="43"/>
      <c r="I22" s="44"/>
      <c r="J22" s="73"/>
      <c r="K22" s="23">
        <f t="shared" si="5"/>
        <v>818598</v>
      </c>
    </row>
    <row r="23" spans="2:11" s="37" customFormat="1" ht="15" customHeight="1">
      <c r="B23" s="20"/>
      <c r="C23" s="41" t="s">
        <v>22</v>
      </c>
      <c r="D23" s="95"/>
      <c r="E23" s="95"/>
      <c r="F23" s="45"/>
      <c r="G23" s="21"/>
      <c r="H23" s="21"/>
      <c r="I23" s="22"/>
      <c r="J23" s="22"/>
      <c r="K23" s="23">
        <f t="shared" si="5"/>
        <v>0</v>
      </c>
    </row>
    <row r="24" spans="2:11" s="37" customFormat="1" ht="15" customHeight="1">
      <c r="B24" s="20"/>
      <c r="C24" s="41" t="s">
        <v>8</v>
      </c>
      <c r="D24" s="95"/>
      <c r="E24" s="95"/>
      <c r="F24" s="45"/>
      <c r="G24" s="21"/>
      <c r="H24" s="21"/>
      <c r="I24" s="22"/>
      <c r="J24" s="22"/>
      <c r="K24" s="23">
        <f t="shared" si="5"/>
        <v>0</v>
      </c>
    </row>
    <row r="25" spans="2:11" ht="15" customHeight="1" thickBot="1">
      <c r="B25" s="20"/>
      <c r="C25" s="46" t="s">
        <v>34</v>
      </c>
      <c r="D25" s="97">
        <v>0</v>
      </c>
      <c r="E25" s="95">
        <v>43080</v>
      </c>
      <c r="F25" s="42"/>
      <c r="G25" s="43">
        <v>43080</v>
      </c>
      <c r="H25" s="43"/>
      <c r="I25" s="44"/>
      <c r="J25" s="44"/>
      <c r="K25" s="23">
        <f t="shared" si="5"/>
        <v>-43080</v>
      </c>
    </row>
    <row r="26" spans="2:11" s="37" customFormat="1" ht="15" customHeight="1" thickBot="1">
      <c r="B26" s="31" t="s">
        <v>23</v>
      </c>
      <c r="C26" s="32"/>
      <c r="D26" s="14">
        <v>9917</v>
      </c>
      <c r="E26" s="14">
        <v>7785</v>
      </c>
      <c r="F26" s="15">
        <v>0</v>
      </c>
      <c r="G26" s="16">
        <v>1954</v>
      </c>
      <c r="H26" s="47">
        <v>1951</v>
      </c>
      <c r="I26" s="16">
        <v>0</v>
      </c>
      <c r="J26" s="16">
        <v>3880</v>
      </c>
      <c r="K26" s="14">
        <f t="shared" si="5"/>
        <v>2132</v>
      </c>
    </row>
    <row r="27" spans="2:11" s="37" customFormat="1" ht="15" customHeight="1" thickBot="1">
      <c r="B27" s="25" t="s">
        <v>16</v>
      </c>
      <c r="C27" s="48" t="s">
        <v>24</v>
      </c>
      <c r="D27" s="98"/>
      <c r="E27" s="98">
        <v>22</v>
      </c>
      <c r="F27" s="49"/>
      <c r="G27" s="50"/>
      <c r="H27" s="51">
        <v>22</v>
      </c>
      <c r="I27" s="52"/>
      <c r="J27" s="53"/>
      <c r="K27" s="54">
        <f t="shared" si="5"/>
        <v>-22</v>
      </c>
    </row>
    <row r="28" spans="2:11" ht="15" customHeight="1" thickBot="1">
      <c r="B28" s="71"/>
      <c r="C28" s="41"/>
      <c r="D28" s="78"/>
      <c r="E28" s="78"/>
      <c r="F28" s="55"/>
      <c r="G28" s="55"/>
      <c r="H28" s="56"/>
      <c r="I28" s="57"/>
      <c r="J28" s="57"/>
      <c r="K28" s="78"/>
    </row>
    <row r="29" spans="2:11" ht="15" customHeight="1" thickBot="1">
      <c r="B29" s="31" t="s">
        <v>25</v>
      </c>
      <c r="C29" s="91"/>
      <c r="D29" s="60">
        <f t="shared" ref="D29:J29" si="6">D11+D20+D26</f>
        <v>892742</v>
      </c>
      <c r="E29" s="60">
        <f t="shared" si="6"/>
        <v>83580</v>
      </c>
      <c r="F29" s="72">
        <f t="shared" si="6"/>
        <v>4521</v>
      </c>
      <c r="G29" s="58">
        <f t="shared" si="6"/>
        <v>54228</v>
      </c>
      <c r="H29" s="59">
        <f t="shared" si="6"/>
        <v>20951</v>
      </c>
      <c r="I29" s="58">
        <f t="shared" si="6"/>
        <v>0</v>
      </c>
      <c r="J29" s="58">
        <f t="shared" si="6"/>
        <v>3880</v>
      </c>
      <c r="K29" s="60">
        <f>D29-E29</f>
        <v>809162</v>
      </c>
    </row>
    <row r="30" spans="2:11" ht="19.5" thickBot="1">
      <c r="B30" s="61" t="s">
        <v>26</v>
      </c>
      <c r="C30" s="92"/>
      <c r="D30" s="99">
        <v>0</v>
      </c>
      <c r="E30" s="99">
        <v>0</v>
      </c>
      <c r="F30" s="63"/>
      <c r="G30" s="63"/>
      <c r="H30" s="62"/>
      <c r="I30" s="63"/>
      <c r="J30" s="74"/>
      <c r="K30" s="99">
        <v>0</v>
      </c>
    </row>
    <row r="31" spans="2:11" ht="15.75" thickBot="1">
      <c r="B31" s="64" t="s">
        <v>27</v>
      </c>
      <c r="C31" s="93"/>
      <c r="D31" s="79">
        <f>D29+D30</f>
        <v>892742</v>
      </c>
      <c r="E31" s="79">
        <f t="shared" ref="E31:J31" si="7">E29+E30</f>
        <v>83580</v>
      </c>
      <c r="F31" s="66">
        <f t="shared" si="7"/>
        <v>4521</v>
      </c>
      <c r="G31" s="66">
        <f t="shared" si="7"/>
        <v>54228</v>
      </c>
      <c r="H31" s="65">
        <f t="shared" si="7"/>
        <v>20951</v>
      </c>
      <c r="I31" s="66">
        <f t="shared" si="7"/>
        <v>0</v>
      </c>
      <c r="J31" s="75">
        <f t="shared" si="7"/>
        <v>3880</v>
      </c>
      <c r="K31" s="79">
        <f>K29+K30</f>
        <v>809162</v>
      </c>
    </row>
    <row r="32" spans="2:11">
      <c r="H32" s="1"/>
    </row>
  </sheetData>
  <mergeCells count="2">
    <mergeCell ref="B5:K5"/>
    <mergeCell ref="F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1.pol.2015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Jirkovská Anna</cp:lastModifiedBy>
  <cp:lastPrinted>2015-08-13T05:52:52Z</cp:lastPrinted>
  <dcterms:created xsi:type="dcterms:W3CDTF">2014-10-23T06:43:16Z</dcterms:created>
  <dcterms:modified xsi:type="dcterms:W3CDTF">2015-09-10T07:25:01Z</dcterms:modified>
</cp:coreProperties>
</file>