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espis/prod/spsdav/DOZMC.4_funm4123/spsSlozka/pism118925241_pism118925241/"/>
    </mc:Choice>
  </mc:AlternateContent>
  <bookViews>
    <workbookView xWindow="0" yWindow="0" windowWidth="24000" windowHeight="9510"/>
  </bookViews>
  <sheets>
    <sheet name="Příjmy k 30.6.2017    " sheetId="3" r:id="rId1"/>
    <sheet name="Výdaje k 30.6.2017 " sheetId="2" r:id="rId2"/>
  </sheets>
  <externalReferences>
    <externalReference r:id="rId3"/>
  </externalReferenc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3" l="1"/>
  <c r="E39" i="3"/>
  <c r="F38" i="3"/>
  <c r="F36" i="3"/>
  <c r="F34" i="3"/>
  <c r="E34" i="3"/>
  <c r="F32" i="3"/>
  <c r="E32" i="3"/>
  <c r="D30" i="3"/>
  <c r="F30" i="3" s="1"/>
  <c r="C30" i="3"/>
  <c r="B30" i="3"/>
  <c r="B41" i="3" s="1"/>
  <c r="F26" i="3"/>
  <c r="E26" i="3"/>
  <c r="F25" i="3"/>
  <c r="E25" i="3"/>
  <c r="F24" i="3"/>
  <c r="F23" i="3"/>
  <c r="E23" i="3"/>
  <c r="F22" i="3"/>
  <c r="E22" i="3"/>
  <c r="F21" i="3"/>
  <c r="E21" i="3"/>
  <c r="F20" i="3"/>
  <c r="E20" i="3"/>
  <c r="F19" i="3"/>
  <c r="E19" i="3"/>
  <c r="D18" i="3"/>
  <c r="F18" i="3" s="1"/>
  <c r="C18" i="3"/>
  <c r="B18" i="3"/>
  <c r="F16" i="3"/>
  <c r="E16" i="3"/>
  <c r="F15" i="3"/>
  <c r="E15" i="3"/>
  <c r="F14" i="3"/>
  <c r="E14" i="3"/>
  <c r="F13" i="3"/>
  <c r="E13" i="3"/>
  <c r="F12" i="3"/>
  <c r="E12" i="3"/>
  <c r="F11" i="3"/>
  <c r="E11" i="3"/>
  <c r="F10" i="3"/>
  <c r="E10" i="3"/>
  <c r="D9" i="3"/>
  <c r="F9" i="3" s="1"/>
  <c r="C9" i="3"/>
  <c r="C41" i="3" s="1"/>
  <c r="B9" i="3"/>
  <c r="G43" i="2"/>
  <c r="F43" i="2"/>
  <c r="G40" i="2"/>
  <c r="F40" i="2"/>
  <c r="E40" i="2"/>
  <c r="D40" i="2"/>
  <c r="C40" i="2"/>
  <c r="C38" i="2"/>
  <c r="E37" i="2"/>
  <c r="G37" i="2" s="1"/>
  <c r="D37" i="2"/>
  <c r="D38" i="2" s="1"/>
  <c r="D39" i="2" s="1"/>
  <c r="C37" i="2"/>
  <c r="E36" i="2"/>
  <c r="F36" i="2" s="1"/>
  <c r="D36" i="2"/>
  <c r="C36" i="2"/>
  <c r="G34" i="2"/>
  <c r="F34" i="2"/>
  <c r="E33" i="2"/>
  <c r="G33" i="2" s="1"/>
  <c r="D33" i="2"/>
  <c r="C33" i="2"/>
  <c r="G32" i="2"/>
  <c r="F32" i="2"/>
  <c r="G31" i="2"/>
  <c r="F31" i="2"/>
  <c r="E30" i="2"/>
  <c r="G30" i="2" s="1"/>
  <c r="D30" i="2"/>
  <c r="C30" i="2"/>
  <c r="G29" i="2"/>
  <c r="F29" i="2"/>
  <c r="G28" i="2"/>
  <c r="F28" i="2"/>
  <c r="G27" i="2"/>
  <c r="F27" i="2"/>
  <c r="E27" i="2"/>
  <c r="D27" i="2"/>
  <c r="C27" i="2"/>
  <c r="G26" i="2"/>
  <c r="F26" i="2"/>
  <c r="G25" i="2"/>
  <c r="F25" i="2"/>
  <c r="G24" i="2"/>
  <c r="E24" i="2"/>
  <c r="D24" i="2"/>
  <c r="C24" i="2"/>
  <c r="F24" i="2" s="1"/>
  <c r="G23" i="2"/>
  <c r="F23" i="2"/>
  <c r="G22" i="2"/>
  <c r="F22" i="2"/>
  <c r="E21" i="2"/>
  <c r="G21" i="2" s="1"/>
  <c r="D21" i="2"/>
  <c r="C21" i="2"/>
  <c r="G20" i="2"/>
  <c r="F20" i="2"/>
  <c r="G19" i="2"/>
  <c r="F19" i="2"/>
  <c r="E18" i="2"/>
  <c r="G18" i="2" s="1"/>
  <c r="D18" i="2"/>
  <c r="C18" i="2"/>
  <c r="G17" i="2"/>
  <c r="F17" i="2"/>
  <c r="G16" i="2"/>
  <c r="F16" i="2"/>
  <c r="G15" i="2"/>
  <c r="F15" i="2"/>
  <c r="E15" i="2"/>
  <c r="D15" i="2"/>
  <c r="C15" i="2"/>
  <c r="G14" i="2"/>
  <c r="F14" i="2"/>
  <c r="G13" i="2"/>
  <c r="F13" i="2"/>
  <c r="G12" i="2"/>
  <c r="E12" i="2"/>
  <c r="F12" i="2" s="1"/>
  <c r="D12" i="2"/>
  <c r="C12" i="2"/>
  <c r="G11" i="2"/>
  <c r="F11" i="2"/>
  <c r="G10" i="2"/>
  <c r="F10" i="2"/>
  <c r="E9" i="2"/>
  <c r="G9" i="2" s="1"/>
  <c r="D9" i="2"/>
  <c r="C9" i="2"/>
  <c r="G7" i="2"/>
  <c r="F7" i="2"/>
  <c r="G6" i="2"/>
  <c r="E6" i="2"/>
  <c r="D6" i="2"/>
  <c r="C6" i="2"/>
  <c r="F6" i="2" s="1"/>
  <c r="E18" i="3" l="1"/>
  <c r="E30" i="3"/>
  <c r="D41" i="3"/>
  <c r="E9" i="3"/>
  <c r="F18" i="2"/>
  <c r="F30" i="2"/>
  <c r="F9" i="2"/>
  <c r="F21" i="2"/>
  <c r="F33" i="2"/>
  <c r="G36" i="2"/>
  <c r="F37" i="2"/>
  <c r="E38" i="2"/>
  <c r="F41" i="3" l="1"/>
  <c r="E41" i="3"/>
  <c r="F38" i="2"/>
  <c r="E39" i="2"/>
  <c r="G38" i="2"/>
  <c r="F39" i="2" l="1"/>
  <c r="G39" i="2"/>
</calcChain>
</file>

<file path=xl/sharedStrings.xml><?xml version="1.0" encoding="utf-8"?>
<sst xmlns="http://schemas.openxmlformats.org/spreadsheetml/2006/main" count="117" uniqueCount="82">
  <si>
    <t>str. 2/2</t>
  </si>
  <si>
    <t>Schválený</t>
  </si>
  <si>
    <t xml:space="preserve">Rozpočet </t>
  </si>
  <si>
    <t>Skutečnost</t>
  </si>
  <si>
    <t>%</t>
  </si>
  <si>
    <t xml:space="preserve">    Výdaje</t>
  </si>
  <si>
    <t>rozpočet</t>
  </si>
  <si>
    <t>po změnách (RZ)</t>
  </si>
  <si>
    <t>plnění</t>
  </si>
  <si>
    <t>na rok 2017</t>
  </si>
  <si>
    <t>k  30. 6.  2017</t>
  </si>
  <si>
    <t>k SR</t>
  </si>
  <si>
    <t>k RZ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</si>
  <si>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</si>
  <si>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</si>
  <si>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</si>
  <si>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</si>
  <si>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</si>
  <si>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</si>
  <si>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</si>
  <si>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</si>
  <si>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</si>
  <si>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</si>
  <si>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</si>
  <si>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</si>
  <si>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</si>
  <si>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</si>
  <si>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</si>
  <si>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</si>
  <si>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</si>
  <si>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</si>
  <si>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</si>
  <si>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</si>
  <si>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</si>
  <si>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</si>
  <si>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</si>
  <si>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</si>
  <si>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</si>
  <si>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</si>
  <si>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</si>
  <si>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</si>
  <si>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</si>
  <si>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pol. 8128 - uhrazené splátky dlouhodobých přijatých půjček</t>
  </si>
  <si>
    <t xml:space="preserve">            pol. 8115 - změna stavu krátkodobých prostředků </t>
  </si>
  <si>
    <t xml:space="preserve">                             na bankovních účtech </t>
  </si>
  <si>
    <t xml:space="preserve">            pol. 8901 - opravné položky k peněžním operacím</t>
  </si>
  <si>
    <t xml:space="preserve">               Plnění rozpočtu městské části Praha 8 za leden až červen 2017</t>
  </si>
  <si>
    <t xml:space="preserve">                                                        (v tis. Kč)</t>
  </si>
  <si>
    <t>str. 1/2</t>
  </si>
  <si>
    <t xml:space="preserve">Příjmy </t>
  </si>
  <si>
    <t>rozpočet (SR)</t>
  </si>
  <si>
    <t>k  30. 6. 2017</t>
  </si>
  <si>
    <t>Třída 1 - daňové příjmy</t>
  </si>
  <si>
    <t>z toho: 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</si>
  <si>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</si>
  <si>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</si>
  <si>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</si>
  <si>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</si>
  <si>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</si>
  <si>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 xml:space="preserve">            pol. 1511 - daň z nemovitostí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</si>
  <si>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</si>
  <si>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</si>
  <si>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</si>
  <si>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</si>
  <si>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</si>
  <si>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</si>
  <si>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 xml:space="preserve">           pol. 2229 - ost. přijaté vratky transferů</t>
  </si>
  <si>
    <t xml:space="preserve">           pol. 2324 - přijaté nekapitálové příspěvky a náhrady</t>
  </si>
  <si>
    <t xml:space="preserve">           pol. 2460 - splátky půjčených prostředků od obyvatelstva</t>
  </si>
  <si>
    <t>Třída 3 - kapitálové příjmy</t>
  </si>
  <si>
    <t>Třída 4 - přijaté dotace</t>
  </si>
  <si>
    <t>z toho: pol. 4137 - převody mezi hl. městem Prahou a městskou části Praha 8</t>
  </si>
  <si>
    <t xml:space="preserve">                           na výkon státní správy                                           (ZJ 900)</t>
  </si>
  <si>
    <t xml:space="preserve">           pol. 4137 - převody mezi hl. městem Prahou a městskou části Praha 8</t>
  </si>
  <si>
    <t xml:space="preserve">                           dotační vztah k městské části Praha 8                   (ZJ 921)</t>
  </si>
  <si>
    <t xml:space="preserve">                           dotační vztah k městské části Praha 8                   (UZ SR)</t>
  </si>
  <si>
    <t xml:space="preserve">                           dotační vztah k městské části Praha 8                   (UZ HMP)</t>
  </si>
  <si>
    <t xml:space="preserve">           pol. 4131 - převody z vlastních fondů hospodářské činnosti</t>
  </si>
  <si>
    <t>Příjmy celkem (po konsolidaci)</t>
  </si>
  <si>
    <t>Zastupitelstva městské části Praha 8</t>
  </si>
  <si>
    <t xml:space="preserve">   ze dne 20. září 2017</t>
  </si>
  <si>
    <t>Příloha č. 1 usnesení č.Usn ZMC 023/2017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</si>
</sst>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16"/>
      <name val="Arial CE"/>
      <charset val="238"/>
    </font>
    <font>
      <b/>
      <sz val="10"/>
      <name val="Arial CE"/>
      <charset val="238"/>
    </font>
    <font>
      <b/>
      <sz val="14"/>
      <name val="Arial CE"/>
      <charset val="238"/>
    </font>
    <font>
      <i/>
      <sz val="10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17"/>
      <name val="Arial CE"/>
      <family val="2"/>
      <charset val="238"/>
    </font>
    <font>
      <sz val="11"/>
      <name val="Arial CE"/>
      <charset val="238"/>
    </font>
    <font>
      <u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7">
    <xf numFmtId="0" fontId="0" fillId="0" borderId="0" xfId="0"/>
    <xf numFmtId="0" fontId="2" fillId="0" borderId="0" xfId="1" applyFont="1"/>
    <xf numFmtId="0" fontId="1" fillId="0" borderId="0" xfId="1" applyFont="1" applyAlignment="1">
      <alignment horizontal="right"/>
    </xf>
    <xf numFmtId="0" fontId="1" fillId="0" borderId="0" xfId="1"/>
    <xf numFmtId="0" fontId="1" fillId="0" borderId="1" xfId="1" applyFont="1" applyBorder="1"/>
    <xf numFmtId="0" fontId="1" fillId="0" borderId="2" xfId="1" applyFont="1" applyBorder="1"/>
    <xf numFmtId="0" fontId="3" fillId="0" borderId="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4" fillId="0" borderId="5" xfId="1" applyFont="1" applyBorder="1" applyAlignment="1">
      <alignment horizontal="left"/>
    </xf>
    <xf numFmtId="0" fontId="5" fillId="0" borderId="0" xfId="1" applyFont="1" applyBorder="1" applyAlignment="1"/>
    <xf numFmtId="0" fontId="6" fillId="0" borderId="6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1" fillId="0" borderId="0" xfId="1" applyFont="1" applyBorder="1"/>
    <xf numFmtId="0" fontId="3" fillId="0" borderId="8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8" fillId="0" borderId="1" xfId="1" applyFont="1" applyBorder="1" applyAlignment="1">
      <alignment horizontal="center"/>
    </xf>
    <xf numFmtId="164" fontId="1" fillId="0" borderId="11" xfId="1" applyNumberFormat="1" applyFont="1" applyFill="1" applyBorder="1"/>
    <xf numFmtId="164" fontId="1" fillId="0" borderId="12" xfId="1" applyNumberFormat="1" applyFont="1" applyFill="1" applyBorder="1"/>
    <xf numFmtId="4" fontId="1" fillId="0" borderId="12" xfId="1" applyNumberFormat="1" applyFont="1" applyFill="1" applyBorder="1"/>
    <xf numFmtId="164" fontId="1" fillId="0" borderId="13" xfId="1" applyNumberFormat="1" applyFont="1" applyFill="1" applyBorder="1"/>
    <xf numFmtId="49" fontId="6" fillId="2" borderId="14" xfId="1" applyNumberFormat="1" applyFont="1" applyFill="1" applyBorder="1" applyAlignment="1">
      <alignment horizontal="center"/>
    </xf>
    <xf numFmtId="0" fontId="6" fillId="2" borderId="15" xfId="1" applyFont="1" applyFill="1" applyBorder="1"/>
    <xf numFmtId="3" fontId="6" fillId="2" borderId="16" xfId="1" applyNumberFormat="1" applyFont="1" applyFill="1" applyBorder="1"/>
    <xf numFmtId="164" fontId="6" fillId="2" borderId="16" xfId="1" applyNumberFormat="1" applyFont="1" applyFill="1" applyBorder="1"/>
    <xf numFmtId="4" fontId="6" fillId="2" borderId="16" xfId="1" applyNumberFormat="1" applyFont="1" applyFill="1" applyBorder="1"/>
    <xf numFmtId="4" fontId="6" fillId="2" borderId="17" xfId="1" applyNumberFormat="1" applyFont="1" applyFill="1" applyBorder="1"/>
    <xf numFmtId="49" fontId="1" fillId="0" borderId="14" xfId="1" applyNumberFormat="1" applyFont="1" applyFill="1" applyBorder="1" applyAlignment="1">
      <alignment horizontal="center"/>
    </xf>
    <xf numFmtId="0" fontId="1" fillId="3" borderId="15" xfId="1" applyFont="1" applyFill="1" applyBorder="1"/>
    <xf numFmtId="3" fontId="1" fillId="3" borderId="16" xfId="1" applyNumberFormat="1" applyFont="1" applyFill="1" applyBorder="1"/>
    <xf numFmtId="164" fontId="1" fillId="3" borderId="16" xfId="1" applyNumberFormat="1" applyFont="1" applyFill="1" applyBorder="1"/>
    <xf numFmtId="4" fontId="1" fillId="3" borderId="16" xfId="1" applyNumberFormat="1" applyFont="1" applyFill="1" applyBorder="1"/>
    <xf numFmtId="4" fontId="1" fillId="3" borderId="17" xfId="1" applyNumberFormat="1" applyFont="1" applyFill="1" applyBorder="1"/>
    <xf numFmtId="0" fontId="1" fillId="0" borderId="15" xfId="1" applyFont="1" applyFill="1" applyBorder="1"/>
    <xf numFmtId="3" fontId="1" fillId="4" borderId="18" xfId="1" applyNumberFormat="1" applyFont="1" applyFill="1" applyBorder="1"/>
    <xf numFmtId="164" fontId="1" fillId="0" borderId="16" xfId="1" applyNumberFormat="1" applyFont="1" applyFill="1" applyBorder="1"/>
    <xf numFmtId="3" fontId="1" fillId="0" borderId="16" xfId="1" applyNumberFormat="1" applyFont="1" applyFill="1" applyBorder="1"/>
    <xf numFmtId="4" fontId="1" fillId="0" borderId="16" xfId="1" applyNumberFormat="1" applyFont="1" applyFill="1" applyBorder="1"/>
    <xf numFmtId="4" fontId="1" fillId="0" borderId="17" xfId="1" applyNumberFormat="1" applyFont="1" applyFill="1" applyBorder="1"/>
    <xf numFmtId="4" fontId="1" fillId="4" borderId="16" xfId="1" applyNumberFormat="1" applyFont="1" applyFill="1" applyBorder="1"/>
    <xf numFmtId="4" fontId="1" fillId="4" borderId="17" xfId="1" applyNumberFormat="1" applyFont="1" applyFill="1" applyBorder="1"/>
    <xf numFmtId="49" fontId="1" fillId="0" borderId="19" xfId="1" applyNumberFormat="1" applyFont="1" applyFill="1" applyBorder="1" applyAlignment="1">
      <alignment horizontal="center"/>
    </xf>
    <xf numFmtId="0" fontId="1" fillId="0" borderId="20" xfId="1" applyFont="1" applyFill="1" applyBorder="1"/>
    <xf numFmtId="3" fontId="1" fillId="0" borderId="21" xfId="1" applyNumberFormat="1" applyFont="1" applyFill="1" applyBorder="1"/>
    <xf numFmtId="164" fontId="1" fillId="0" borderId="21" xfId="1" applyNumberFormat="1" applyFont="1" applyFill="1" applyBorder="1"/>
    <xf numFmtId="4" fontId="1" fillId="0" borderId="21" xfId="1" applyNumberFormat="1" applyFont="1" applyFill="1" applyBorder="1"/>
    <xf numFmtId="4" fontId="1" fillId="0" borderId="22" xfId="1" applyNumberFormat="1" applyFont="1" applyFill="1" applyBorder="1"/>
    <xf numFmtId="0" fontId="9" fillId="3" borderId="23" xfId="1" applyFont="1" applyFill="1" applyBorder="1" applyAlignment="1">
      <alignment horizontal="center"/>
    </xf>
    <xf numFmtId="0" fontId="4" fillId="3" borderId="24" xfId="1" applyFont="1" applyFill="1" applyBorder="1"/>
    <xf numFmtId="3" fontId="4" fillId="3" borderId="25" xfId="1" applyNumberFormat="1" applyFont="1" applyFill="1" applyBorder="1"/>
    <xf numFmtId="164" fontId="4" fillId="3" borderId="25" xfId="1" applyNumberFormat="1" applyFont="1" applyFill="1" applyBorder="1"/>
    <xf numFmtId="4" fontId="4" fillId="3" borderId="25" xfId="1" applyNumberFormat="1" applyFont="1" applyFill="1" applyBorder="1"/>
    <xf numFmtId="4" fontId="4" fillId="3" borderId="26" xfId="1" applyNumberFormat="1" applyFont="1" applyFill="1" applyBorder="1"/>
    <xf numFmtId="3" fontId="1" fillId="0" borderId="0" xfId="1" applyNumberFormat="1"/>
    <xf numFmtId="0" fontId="9" fillId="0" borderId="19" xfId="1" applyFont="1" applyFill="1" applyBorder="1" applyAlignment="1">
      <alignment horizontal="center"/>
    </xf>
    <xf numFmtId="0" fontId="4" fillId="0" borderId="20" xfId="1" applyFont="1" applyFill="1" applyBorder="1"/>
    <xf numFmtId="3" fontId="4" fillId="0" borderId="21" xfId="1" applyNumberFormat="1" applyFont="1" applyFill="1" applyBorder="1"/>
    <xf numFmtId="164" fontId="4" fillId="0" borderId="21" xfId="1" applyNumberFormat="1" applyFont="1" applyFill="1" applyBorder="1"/>
    <xf numFmtId="4" fontId="4" fillId="0" borderId="21" xfId="1" applyNumberFormat="1" applyFont="1" applyFill="1" applyBorder="1"/>
    <xf numFmtId="4" fontId="4" fillId="0" borderId="22" xfId="1" applyNumberFormat="1" applyFont="1" applyFill="1" applyBorder="1"/>
    <xf numFmtId="0" fontId="1" fillId="2" borderId="19" xfId="1" applyFont="1" applyFill="1" applyBorder="1" applyAlignment="1">
      <alignment horizontal="center"/>
    </xf>
    <xf numFmtId="0" fontId="4" fillId="2" borderId="20" xfId="1" applyFont="1" applyFill="1" applyBorder="1"/>
    <xf numFmtId="3" fontId="4" fillId="2" borderId="21" xfId="1" applyNumberFormat="1" applyFont="1" applyFill="1" applyBorder="1"/>
    <xf numFmtId="164" fontId="4" fillId="2" borderId="21" xfId="1" applyNumberFormat="1" applyFont="1" applyFill="1" applyBorder="1"/>
    <xf numFmtId="4" fontId="4" fillId="2" borderId="21" xfId="1" applyNumberFormat="1" applyFont="1" applyFill="1" applyBorder="1"/>
    <xf numFmtId="4" fontId="4" fillId="2" borderId="27" xfId="1" applyNumberFormat="1" applyFont="1" applyFill="1" applyBorder="1"/>
    <xf numFmtId="0" fontId="1" fillId="5" borderId="19" xfId="1" applyFont="1" applyFill="1" applyBorder="1" applyAlignment="1">
      <alignment horizontal="center"/>
    </xf>
    <xf numFmtId="0" fontId="4" fillId="5" borderId="28" xfId="1" applyFont="1" applyFill="1" applyBorder="1"/>
    <xf numFmtId="3" fontId="4" fillId="5" borderId="21" xfId="1" applyNumberFormat="1" applyFont="1" applyFill="1" applyBorder="1"/>
    <xf numFmtId="4" fontId="4" fillId="5" borderId="22" xfId="1" applyNumberFormat="1" applyFont="1" applyFill="1" applyBorder="1"/>
    <xf numFmtId="0" fontId="4" fillId="0" borderId="14" xfId="1" applyFont="1" applyBorder="1" applyAlignment="1">
      <alignment horizontal="center"/>
    </xf>
    <xf numFmtId="0" fontId="4" fillId="0" borderId="15" xfId="1" applyFont="1" applyBorder="1"/>
    <xf numFmtId="3" fontId="4" fillId="0" borderId="29" xfId="1" applyNumberFormat="1" applyFont="1" applyFill="1" applyBorder="1"/>
    <xf numFmtId="164" fontId="4" fillId="0" borderId="29" xfId="1" applyNumberFormat="1" applyFont="1" applyFill="1" applyBorder="1"/>
    <xf numFmtId="4" fontId="4" fillId="4" borderId="29" xfId="1" applyNumberFormat="1" applyFont="1" applyFill="1" applyBorder="1"/>
    <xf numFmtId="4" fontId="4" fillId="0" borderId="17" xfId="1" applyNumberFormat="1" applyFont="1" applyFill="1" applyBorder="1"/>
    <xf numFmtId="0" fontId="1" fillId="0" borderId="14" xfId="1" applyFont="1" applyBorder="1" applyAlignment="1">
      <alignment horizontal="center"/>
    </xf>
    <xf numFmtId="0" fontId="1" fillId="0" borderId="15" xfId="1" applyFont="1" applyBorder="1"/>
    <xf numFmtId="0" fontId="1" fillId="0" borderId="30" xfId="1" applyFont="1" applyBorder="1" applyAlignment="1">
      <alignment horizontal="center"/>
    </xf>
    <xf numFmtId="0" fontId="1" fillId="0" borderId="31" xfId="1" applyFont="1" applyFill="1" applyBorder="1"/>
    <xf numFmtId="3" fontId="1" fillId="0" borderId="31" xfId="1" applyNumberFormat="1" applyFont="1" applyFill="1" applyBorder="1"/>
    <xf numFmtId="164" fontId="1" fillId="0" borderId="9" xfId="1" applyNumberFormat="1" applyFont="1" applyFill="1" applyBorder="1"/>
    <xf numFmtId="4" fontId="1" fillId="4" borderId="31" xfId="1" applyNumberFormat="1" applyFont="1" applyFill="1" applyBorder="1"/>
    <xf numFmtId="4" fontId="1" fillId="0" borderId="32" xfId="1" applyNumberFormat="1" applyFont="1" applyFill="1" applyBorder="1"/>
    <xf numFmtId="0" fontId="1" fillId="0" borderId="0" xfId="1" applyFont="1"/>
    <xf numFmtId="0" fontId="7" fillId="0" borderId="0" xfId="1" applyFont="1"/>
    <xf numFmtId="0" fontId="9" fillId="0" borderId="0" xfId="1" applyFont="1"/>
    <xf numFmtId="0" fontId="3" fillId="0" borderId="0" xfId="1" applyFont="1" applyAlignment="1"/>
    <xf numFmtId="0" fontId="1" fillId="0" borderId="0" xfId="1" applyAlignment="1">
      <alignment horizontal="right"/>
    </xf>
    <xf numFmtId="0" fontId="3" fillId="0" borderId="33" xfId="1" applyFont="1" applyBorder="1"/>
    <xf numFmtId="0" fontId="10" fillId="0" borderId="34" xfId="1" applyFont="1" applyBorder="1"/>
    <xf numFmtId="0" fontId="6" fillId="0" borderId="30" xfId="1" applyFont="1" applyBorder="1" applyAlignment="1">
      <alignment horizontal="center"/>
    </xf>
    <xf numFmtId="0" fontId="10" fillId="0" borderId="35" xfId="1" applyFont="1" applyBorder="1"/>
    <xf numFmtId="3" fontId="10" fillId="0" borderId="36" xfId="1" applyNumberFormat="1" applyFont="1" applyFill="1" applyBorder="1"/>
    <xf numFmtId="3" fontId="10" fillId="4" borderId="11" xfId="1" applyNumberFormat="1" applyFont="1" applyFill="1" applyBorder="1"/>
    <xf numFmtId="3" fontId="10" fillId="0" borderId="11" xfId="1" applyNumberFormat="1" applyFont="1" applyFill="1" applyBorder="1"/>
    <xf numFmtId="4" fontId="10" fillId="0" borderId="11" xfId="1" applyNumberFormat="1" applyFont="1" applyFill="1" applyBorder="1"/>
    <xf numFmtId="4" fontId="10" fillId="0" borderId="13" xfId="1" applyNumberFormat="1" applyFont="1" applyFill="1" applyBorder="1"/>
    <xf numFmtId="0" fontId="11" fillId="0" borderId="14" xfId="1" applyFont="1" applyBorder="1" applyAlignment="1">
      <alignment horizontal="left"/>
    </xf>
    <xf numFmtId="3" fontId="11" fillId="4" borderId="24" xfId="2" applyNumberFormat="1" applyFont="1" applyFill="1" applyBorder="1"/>
    <xf numFmtId="164" fontId="11" fillId="0" borderId="16" xfId="1" applyNumberFormat="1" applyFont="1" applyFill="1" applyBorder="1"/>
    <xf numFmtId="3" fontId="11" fillId="0" borderId="16" xfId="1" applyNumberFormat="1" applyFont="1" applyFill="1" applyBorder="1"/>
    <xf numFmtId="4" fontId="11" fillId="0" borderId="16" xfId="1" applyNumberFormat="1" applyFont="1" applyFill="1" applyBorder="1"/>
    <xf numFmtId="4" fontId="11" fillId="0" borderId="17" xfId="1" applyNumberFormat="1" applyFont="1" applyFill="1" applyBorder="1"/>
    <xf numFmtId="0" fontId="11" fillId="0" borderId="14" xfId="1" applyFont="1" applyBorder="1"/>
    <xf numFmtId="0" fontId="12" fillId="0" borderId="14" xfId="1" applyFont="1" applyBorder="1"/>
    <xf numFmtId="3" fontId="11" fillId="0" borderId="37" xfId="1" applyNumberFormat="1" applyFont="1" applyFill="1" applyBorder="1"/>
    <xf numFmtId="164" fontId="11" fillId="0" borderId="25" xfId="1" applyNumberFormat="1" applyFont="1" applyFill="1" applyBorder="1"/>
    <xf numFmtId="3" fontId="13" fillId="0" borderId="25" xfId="1" applyNumberFormat="1" applyFont="1" applyFill="1" applyBorder="1"/>
    <xf numFmtId="4" fontId="14" fillId="0" borderId="25" xfId="1" applyNumberFormat="1" applyFont="1" applyFill="1" applyBorder="1"/>
    <xf numFmtId="4" fontId="14" fillId="0" borderId="26" xfId="1" applyNumberFormat="1" applyFont="1" applyFill="1" applyBorder="1"/>
    <xf numFmtId="0" fontId="10" fillId="0" borderId="23" xfId="1" applyFont="1" applyBorder="1"/>
    <xf numFmtId="3" fontId="10" fillId="0" borderId="37" xfId="1" applyNumberFormat="1" applyFont="1" applyFill="1" applyBorder="1"/>
    <xf numFmtId="164" fontId="10" fillId="0" borderId="25" xfId="1" applyNumberFormat="1" applyFont="1" applyFill="1" applyBorder="1"/>
    <xf numFmtId="3" fontId="10" fillId="0" borderId="25" xfId="1" applyNumberFormat="1" applyFont="1" applyFill="1" applyBorder="1"/>
    <xf numFmtId="4" fontId="10" fillId="0" borderId="25" xfId="1" applyNumberFormat="1" applyFont="1" applyFill="1" applyBorder="1"/>
    <xf numFmtId="4" fontId="10" fillId="0" borderId="26" xfId="1" applyNumberFormat="1" applyFont="1" applyFill="1" applyBorder="1"/>
    <xf numFmtId="164" fontId="1" fillId="0" borderId="0" xfId="1" applyNumberFormat="1"/>
    <xf numFmtId="0" fontId="11" fillId="4" borderId="14" xfId="2" applyFont="1" applyFill="1" applyBorder="1"/>
    <xf numFmtId="0" fontId="10" fillId="0" borderId="14" xfId="1" applyFont="1" applyBorder="1"/>
    <xf numFmtId="3" fontId="11" fillId="0" borderId="38" xfId="1" applyNumberFormat="1" applyFont="1" applyFill="1" applyBorder="1"/>
    <xf numFmtId="3" fontId="13" fillId="0" borderId="16" xfId="1" applyNumberFormat="1" applyFont="1" applyFill="1" applyBorder="1"/>
    <xf numFmtId="4" fontId="14" fillId="0" borderId="16" xfId="1" applyNumberFormat="1" applyFont="1" applyFill="1" applyBorder="1"/>
    <xf numFmtId="4" fontId="14" fillId="0" borderId="17" xfId="1" applyNumberFormat="1" applyFont="1" applyFill="1" applyBorder="1"/>
    <xf numFmtId="3" fontId="10" fillId="0" borderId="38" xfId="1" applyNumberFormat="1" applyFont="1" applyFill="1" applyBorder="1"/>
    <xf numFmtId="164" fontId="10" fillId="0" borderId="16" xfId="1" applyNumberFormat="1" applyFont="1" applyFill="1" applyBorder="1"/>
    <xf numFmtId="3" fontId="10" fillId="0" borderId="16" xfId="1" applyNumberFormat="1" applyFont="1" applyFill="1" applyBorder="1" applyAlignment="1">
      <alignment horizontal="right"/>
    </xf>
    <xf numFmtId="4" fontId="10" fillId="0" borderId="16" xfId="1" applyNumberFormat="1" applyFont="1" applyFill="1" applyBorder="1"/>
    <xf numFmtId="4" fontId="10" fillId="0" borderId="17" xfId="1" applyNumberFormat="1" applyFont="1" applyFill="1" applyBorder="1"/>
    <xf numFmtId="0" fontId="11" fillId="0" borderId="5" xfId="1" applyFont="1" applyBorder="1"/>
    <xf numFmtId="3" fontId="11" fillId="0" borderId="39" xfId="1" applyNumberFormat="1" applyFont="1" applyFill="1" applyBorder="1"/>
    <xf numFmtId="164" fontId="11" fillId="0" borderId="40" xfId="1" applyNumberFormat="1" applyFont="1" applyFill="1" applyBorder="1"/>
    <xf numFmtId="3" fontId="11" fillId="0" borderId="40" xfId="1" applyNumberFormat="1" applyFont="1" applyFill="1" applyBorder="1"/>
    <xf numFmtId="4" fontId="11" fillId="0" borderId="40" xfId="1" applyNumberFormat="1" applyFont="1" applyFill="1" applyBorder="1"/>
    <xf numFmtId="4" fontId="11" fillId="0" borderId="41" xfId="1" applyNumberFormat="1" applyFont="1" applyFill="1" applyBorder="1"/>
    <xf numFmtId="0" fontId="11" fillId="0" borderId="23" xfId="1" applyFont="1" applyBorder="1"/>
    <xf numFmtId="3" fontId="11" fillId="0" borderId="25" xfId="1" applyNumberFormat="1" applyFont="1" applyFill="1" applyBorder="1"/>
    <xf numFmtId="4" fontId="11" fillId="0" borderId="25" xfId="1" applyNumberFormat="1" applyFont="1" applyFill="1" applyBorder="1"/>
    <xf numFmtId="4" fontId="11" fillId="0" borderId="26" xfId="1" applyNumberFormat="1" applyFont="1" applyFill="1" applyBorder="1"/>
    <xf numFmtId="0" fontId="11" fillId="0" borderId="42" xfId="1" applyFont="1" applyBorder="1"/>
    <xf numFmtId="3" fontId="11" fillId="4" borderId="0" xfId="2" applyNumberFormat="1" applyFont="1" applyFill="1" applyBorder="1"/>
    <xf numFmtId="4" fontId="11" fillId="0" borderId="6" xfId="1" applyNumberFormat="1" applyFont="1" applyFill="1" applyBorder="1"/>
    <xf numFmtId="4" fontId="11" fillId="0" borderId="43" xfId="1" applyNumberFormat="1" applyFont="1" applyFill="1" applyBorder="1"/>
    <xf numFmtId="3" fontId="11" fillId="4" borderId="16" xfId="2" applyNumberFormat="1" applyFont="1" applyFill="1" applyBorder="1"/>
    <xf numFmtId="0" fontId="11" fillId="0" borderId="44" xfId="1" applyFont="1" applyBorder="1"/>
    <xf numFmtId="3" fontId="11" fillId="0" borderId="45" xfId="1" applyNumberFormat="1" applyFont="1" applyFill="1" applyBorder="1"/>
    <xf numFmtId="164" fontId="11" fillId="0" borderId="31" xfId="1" applyNumberFormat="1" applyFont="1" applyFill="1" applyBorder="1"/>
    <xf numFmtId="3" fontId="11" fillId="0" borderId="31" xfId="1" applyNumberFormat="1" applyFont="1" applyFill="1" applyBorder="1"/>
    <xf numFmtId="4" fontId="11" fillId="0" borderId="31" xfId="1" applyNumberFormat="1" applyFont="1" applyFill="1" applyBorder="1"/>
    <xf numFmtId="4" fontId="11" fillId="0" borderId="32" xfId="1" applyNumberFormat="1" applyFont="1" applyFill="1" applyBorder="1"/>
    <xf numFmtId="0" fontId="10" fillId="0" borderId="46" xfId="1" applyFont="1" applyBorder="1"/>
    <xf numFmtId="3" fontId="10" fillId="0" borderId="47" xfId="1" applyNumberFormat="1" applyFont="1" applyFill="1" applyBorder="1"/>
    <xf numFmtId="164" fontId="10" fillId="0" borderId="48" xfId="1" applyNumberFormat="1" applyFont="1" applyFill="1" applyBorder="1"/>
    <xf numFmtId="3" fontId="10" fillId="0" borderId="48" xfId="1" applyNumberFormat="1" applyFont="1" applyFill="1" applyBorder="1"/>
    <xf numFmtId="4" fontId="10" fillId="0" borderId="48" xfId="1" applyNumberFormat="1" applyFont="1" applyFill="1" applyBorder="1"/>
    <xf numFmtId="4" fontId="10" fillId="0" borderId="49" xfId="1" applyNumberFormat="1" applyFont="1" applyFill="1" applyBorder="1"/>
    <xf numFmtId="0" fontId="13" fillId="0" borderId="0" xfId="1" applyFont="1"/>
    <xf numFmtId="0" fontId="15" fillId="0" borderId="0" xfId="1" applyFont="1" applyAlignment="1">
      <alignment horizontal="left"/>
    </xf>
    <xf numFmtId="0" fontId="15" fillId="0" borderId="24" xfId="1" applyFont="1" applyBorder="1" applyAlignment="1">
      <alignment horizontal="left"/>
    </xf>
    <xf numFmtId="0" fontId="16" fillId="0" borderId="0" xfId="1" applyFont="1"/>
    <xf numFmtId="0" fontId="1" fillId="0" borderId="0" xfId="1" applyBorder="1"/>
    <xf numFmtId="0" fontId="15" fillId="0" borderId="0" xfId="1" applyFont="1" applyBorder="1" applyAlignment="1">
      <alignment horizontal="left"/>
    </xf>
    <xf numFmtId="0" fontId="1" fillId="0" borderId="24" xfId="1" applyBorder="1" applyAlignment="1">
      <alignment horizontal="center"/>
    </xf>
    <xf numFmtId="0" fontId="1" fillId="0" borderId="50" xfId="1" applyBorder="1"/>
  </cellXfs>
  <cellStyles count="3">
    <cellStyle name="Normální" xfId="0" builtinId="0"/>
    <cellStyle name="normální 2" xfId="1"/>
    <cellStyle name="normální_Konečný návrh 2011  příjmy a výdaj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&#345;&#237;jmy%20a%20v&#253;daje/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k 31.3.2017 "/>
      <sheetName val="Výdaje k 31.3.2017"/>
      <sheetName val="Příjmy k 30.4.2017  "/>
      <sheetName val="Výdaje k 30.4.2017 "/>
      <sheetName val="Příjmy k 31.5.2017   "/>
      <sheetName val="Výdaje k 31.5.2017"/>
      <sheetName val="Příjmy k 30.6.2017   "/>
      <sheetName val="Výdaje k 30.6.2017 "/>
    </sheetNames>
    <sheetDataSet>
      <sheetData sheetId="0"/>
      <sheetData sheetId="1"/>
      <sheetData sheetId="2"/>
      <sheetData sheetId="3"/>
      <sheetData sheetId="4"/>
      <sheetData sheetId="5"/>
      <sheetData sheetId="6">
        <row r="38">
          <cell r="C38">
            <v>2375795.4</v>
          </cell>
          <cell r="D38">
            <v>443882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C1" sqref="C1"/>
    </sheetView>
  </sheetViews>
  <sheetFormatPr defaultRowHeight="12.75" x14ac:dyDescent="0.2"/>
  <cols>
    <col min="1" max="1" width="74.28515625" style="3" customWidth="1"/>
    <col min="2" max="2" width="13.7109375" style="3" customWidth="1"/>
    <col min="3" max="3" width="16.140625" style="3" customWidth="1"/>
    <col min="4" max="4" width="13.140625" style="3" customWidth="1"/>
    <col min="5" max="5" width="12.28515625" style="3" customWidth="1"/>
    <col min="6" max="6" width="10.85546875" style="3" customWidth="1"/>
    <col min="7" max="7" width="9.140625" style="3"/>
    <col min="8" max="8" width="10.7109375" style="3" customWidth="1"/>
    <col min="9" max="256" width="9.140625" style="3"/>
    <col min="257" max="257" width="74.28515625" style="3" customWidth="1"/>
    <col min="258" max="258" width="13.7109375" style="3" customWidth="1"/>
    <col min="259" max="259" width="16.140625" style="3" customWidth="1"/>
    <col min="260" max="260" width="13.140625" style="3" customWidth="1"/>
    <col min="261" max="261" width="12.28515625" style="3" customWidth="1"/>
    <col min="262" max="262" width="10.85546875" style="3" customWidth="1"/>
    <col min="263" max="512" width="9.140625" style="3"/>
    <col min="513" max="513" width="74.28515625" style="3" customWidth="1"/>
    <col min="514" max="514" width="13.7109375" style="3" customWidth="1"/>
    <col min="515" max="515" width="16.140625" style="3" customWidth="1"/>
    <col min="516" max="516" width="13.140625" style="3" customWidth="1"/>
    <col min="517" max="517" width="12.28515625" style="3" customWidth="1"/>
    <col min="518" max="518" width="10.85546875" style="3" customWidth="1"/>
    <col min="519" max="768" width="9.140625" style="3"/>
    <col min="769" max="769" width="74.28515625" style="3" customWidth="1"/>
    <col min="770" max="770" width="13.7109375" style="3" customWidth="1"/>
    <col min="771" max="771" width="16.140625" style="3" customWidth="1"/>
    <col min="772" max="772" width="13.140625" style="3" customWidth="1"/>
    <col min="773" max="773" width="12.28515625" style="3" customWidth="1"/>
    <col min="774" max="774" width="10.85546875" style="3" customWidth="1"/>
    <col min="775" max="1024" width="9.140625" style="3"/>
    <col min="1025" max="1025" width="74.28515625" style="3" customWidth="1"/>
    <col min="1026" max="1026" width="13.7109375" style="3" customWidth="1"/>
    <col min="1027" max="1027" width="16.140625" style="3" customWidth="1"/>
    <col min="1028" max="1028" width="13.140625" style="3" customWidth="1"/>
    <col min="1029" max="1029" width="12.28515625" style="3" customWidth="1"/>
    <col min="1030" max="1030" width="10.85546875" style="3" customWidth="1"/>
    <col min="1031" max="1280" width="9.140625" style="3"/>
    <col min="1281" max="1281" width="74.28515625" style="3" customWidth="1"/>
    <col min="1282" max="1282" width="13.7109375" style="3" customWidth="1"/>
    <col min="1283" max="1283" width="16.140625" style="3" customWidth="1"/>
    <col min="1284" max="1284" width="13.140625" style="3" customWidth="1"/>
    <col min="1285" max="1285" width="12.28515625" style="3" customWidth="1"/>
    <col min="1286" max="1286" width="10.85546875" style="3" customWidth="1"/>
    <col min="1287" max="1536" width="9.140625" style="3"/>
    <col min="1537" max="1537" width="74.28515625" style="3" customWidth="1"/>
    <col min="1538" max="1538" width="13.7109375" style="3" customWidth="1"/>
    <col min="1539" max="1539" width="16.140625" style="3" customWidth="1"/>
    <col min="1540" max="1540" width="13.140625" style="3" customWidth="1"/>
    <col min="1541" max="1541" width="12.28515625" style="3" customWidth="1"/>
    <col min="1542" max="1542" width="10.85546875" style="3" customWidth="1"/>
    <col min="1543" max="1792" width="9.140625" style="3"/>
    <col min="1793" max="1793" width="74.28515625" style="3" customWidth="1"/>
    <col min="1794" max="1794" width="13.7109375" style="3" customWidth="1"/>
    <col min="1795" max="1795" width="16.140625" style="3" customWidth="1"/>
    <col min="1796" max="1796" width="13.140625" style="3" customWidth="1"/>
    <col min="1797" max="1797" width="12.28515625" style="3" customWidth="1"/>
    <col min="1798" max="1798" width="10.85546875" style="3" customWidth="1"/>
    <col min="1799" max="2048" width="9.140625" style="3"/>
    <col min="2049" max="2049" width="74.28515625" style="3" customWidth="1"/>
    <col min="2050" max="2050" width="13.7109375" style="3" customWidth="1"/>
    <col min="2051" max="2051" width="16.140625" style="3" customWidth="1"/>
    <col min="2052" max="2052" width="13.140625" style="3" customWidth="1"/>
    <col min="2053" max="2053" width="12.28515625" style="3" customWidth="1"/>
    <col min="2054" max="2054" width="10.85546875" style="3" customWidth="1"/>
    <col min="2055" max="2304" width="9.140625" style="3"/>
    <col min="2305" max="2305" width="74.28515625" style="3" customWidth="1"/>
    <col min="2306" max="2306" width="13.7109375" style="3" customWidth="1"/>
    <col min="2307" max="2307" width="16.140625" style="3" customWidth="1"/>
    <col min="2308" max="2308" width="13.140625" style="3" customWidth="1"/>
    <col min="2309" max="2309" width="12.28515625" style="3" customWidth="1"/>
    <col min="2310" max="2310" width="10.85546875" style="3" customWidth="1"/>
    <col min="2311" max="2560" width="9.140625" style="3"/>
    <col min="2561" max="2561" width="74.28515625" style="3" customWidth="1"/>
    <col min="2562" max="2562" width="13.7109375" style="3" customWidth="1"/>
    <col min="2563" max="2563" width="16.140625" style="3" customWidth="1"/>
    <col min="2564" max="2564" width="13.140625" style="3" customWidth="1"/>
    <col min="2565" max="2565" width="12.28515625" style="3" customWidth="1"/>
    <col min="2566" max="2566" width="10.85546875" style="3" customWidth="1"/>
    <col min="2567" max="2816" width="9.140625" style="3"/>
    <col min="2817" max="2817" width="74.28515625" style="3" customWidth="1"/>
    <col min="2818" max="2818" width="13.7109375" style="3" customWidth="1"/>
    <col min="2819" max="2819" width="16.140625" style="3" customWidth="1"/>
    <col min="2820" max="2820" width="13.140625" style="3" customWidth="1"/>
    <col min="2821" max="2821" width="12.28515625" style="3" customWidth="1"/>
    <col min="2822" max="2822" width="10.85546875" style="3" customWidth="1"/>
    <col min="2823" max="3072" width="9.140625" style="3"/>
    <col min="3073" max="3073" width="74.28515625" style="3" customWidth="1"/>
    <col min="3074" max="3074" width="13.7109375" style="3" customWidth="1"/>
    <col min="3075" max="3075" width="16.140625" style="3" customWidth="1"/>
    <col min="3076" max="3076" width="13.140625" style="3" customWidth="1"/>
    <col min="3077" max="3077" width="12.28515625" style="3" customWidth="1"/>
    <col min="3078" max="3078" width="10.85546875" style="3" customWidth="1"/>
    <col min="3079" max="3328" width="9.140625" style="3"/>
    <col min="3329" max="3329" width="74.28515625" style="3" customWidth="1"/>
    <col min="3330" max="3330" width="13.7109375" style="3" customWidth="1"/>
    <col min="3331" max="3331" width="16.140625" style="3" customWidth="1"/>
    <col min="3332" max="3332" width="13.140625" style="3" customWidth="1"/>
    <col min="3333" max="3333" width="12.28515625" style="3" customWidth="1"/>
    <col min="3334" max="3334" width="10.85546875" style="3" customWidth="1"/>
    <col min="3335" max="3584" width="9.140625" style="3"/>
    <col min="3585" max="3585" width="74.28515625" style="3" customWidth="1"/>
    <col min="3586" max="3586" width="13.7109375" style="3" customWidth="1"/>
    <col min="3587" max="3587" width="16.140625" style="3" customWidth="1"/>
    <col min="3588" max="3588" width="13.140625" style="3" customWidth="1"/>
    <col min="3589" max="3589" width="12.28515625" style="3" customWidth="1"/>
    <col min="3590" max="3590" width="10.85546875" style="3" customWidth="1"/>
    <col min="3591" max="3840" width="9.140625" style="3"/>
    <col min="3841" max="3841" width="74.28515625" style="3" customWidth="1"/>
    <col min="3842" max="3842" width="13.7109375" style="3" customWidth="1"/>
    <col min="3843" max="3843" width="16.140625" style="3" customWidth="1"/>
    <col min="3844" max="3844" width="13.140625" style="3" customWidth="1"/>
    <col min="3845" max="3845" width="12.28515625" style="3" customWidth="1"/>
    <col min="3846" max="3846" width="10.85546875" style="3" customWidth="1"/>
    <col min="3847" max="4096" width="9.140625" style="3"/>
    <col min="4097" max="4097" width="74.28515625" style="3" customWidth="1"/>
    <col min="4098" max="4098" width="13.7109375" style="3" customWidth="1"/>
    <col min="4099" max="4099" width="16.140625" style="3" customWidth="1"/>
    <col min="4100" max="4100" width="13.140625" style="3" customWidth="1"/>
    <col min="4101" max="4101" width="12.28515625" style="3" customWidth="1"/>
    <col min="4102" max="4102" width="10.85546875" style="3" customWidth="1"/>
    <col min="4103" max="4352" width="9.140625" style="3"/>
    <col min="4353" max="4353" width="74.28515625" style="3" customWidth="1"/>
    <col min="4354" max="4354" width="13.7109375" style="3" customWidth="1"/>
    <col min="4355" max="4355" width="16.140625" style="3" customWidth="1"/>
    <col min="4356" max="4356" width="13.140625" style="3" customWidth="1"/>
    <col min="4357" max="4357" width="12.28515625" style="3" customWidth="1"/>
    <col min="4358" max="4358" width="10.85546875" style="3" customWidth="1"/>
    <col min="4359" max="4608" width="9.140625" style="3"/>
    <col min="4609" max="4609" width="74.28515625" style="3" customWidth="1"/>
    <col min="4610" max="4610" width="13.7109375" style="3" customWidth="1"/>
    <col min="4611" max="4611" width="16.140625" style="3" customWidth="1"/>
    <col min="4612" max="4612" width="13.140625" style="3" customWidth="1"/>
    <col min="4613" max="4613" width="12.28515625" style="3" customWidth="1"/>
    <col min="4614" max="4614" width="10.85546875" style="3" customWidth="1"/>
    <col min="4615" max="4864" width="9.140625" style="3"/>
    <col min="4865" max="4865" width="74.28515625" style="3" customWidth="1"/>
    <col min="4866" max="4866" width="13.7109375" style="3" customWidth="1"/>
    <col min="4867" max="4867" width="16.140625" style="3" customWidth="1"/>
    <col min="4868" max="4868" width="13.140625" style="3" customWidth="1"/>
    <col min="4869" max="4869" width="12.28515625" style="3" customWidth="1"/>
    <col min="4870" max="4870" width="10.85546875" style="3" customWidth="1"/>
    <col min="4871" max="5120" width="9.140625" style="3"/>
    <col min="5121" max="5121" width="74.28515625" style="3" customWidth="1"/>
    <col min="5122" max="5122" width="13.7109375" style="3" customWidth="1"/>
    <col min="5123" max="5123" width="16.140625" style="3" customWidth="1"/>
    <col min="5124" max="5124" width="13.140625" style="3" customWidth="1"/>
    <col min="5125" max="5125" width="12.28515625" style="3" customWidth="1"/>
    <col min="5126" max="5126" width="10.85546875" style="3" customWidth="1"/>
    <col min="5127" max="5376" width="9.140625" style="3"/>
    <col min="5377" max="5377" width="74.28515625" style="3" customWidth="1"/>
    <col min="5378" max="5378" width="13.7109375" style="3" customWidth="1"/>
    <col min="5379" max="5379" width="16.140625" style="3" customWidth="1"/>
    <col min="5380" max="5380" width="13.140625" style="3" customWidth="1"/>
    <col min="5381" max="5381" width="12.28515625" style="3" customWidth="1"/>
    <col min="5382" max="5382" width="10.85546875" style="3" customWidth="1"/>
    <col min="5383" max="5632" width="9.140625" style="3"/>
    <col min="5633" max="5633" width="74.28515625" style="3" customWidth="1"/>
    <col min="5634" max="5634" width="13.7109375" style="3" customWidth="1"/>
    <col min="5635" max="5635" width="16.140625" style="3" customWidth="1"/>
    <col min="5636" max="5636" width="13.140625" style="3" customWidth="1"/>
    <col min="5637" max="5637" width="12.28515625" style="3" customWidth="1"/>
    <col min="5638" max="5638" width="10.85546875" style="3" customWidth="1"/>
    <col min="5639" max="5888" width="9.140625" style="3"/>
    <col min="5889" max="5889" width="74.28515625" style="3" customWidth="1"/>
    <col min="5890" max="5890" width="13.7109375" style="3" customWidth="1"/>
    <col min="5891" max="5891" width="16.140625" style="3" customWidth="1"/>
    <col min="5892" max="5892" width="13.140625" style="3" customWidth="1"/>
    <col min="5893" max="5893" width="12.28515625" style="3" customWidth="1"/>
    <col min="5894" max="5894" width="10.85546875" style="3" customWidth="1"/>
    <col min="5895" max="6144" width="9.140625" style="3"/>
    <col min="6145" max="6145" width="74.28515625" style="3" customWidth="1"/>
    <col min="6146" max="6146" width="13.7109375" style="3" customWidth="1"/>
    <col min="6147" max="6147" width="16.140625" style="3" customWidth="1"/>
    <col min="6148" max="6148" width="13.140625" style="3" customWidth="1"/>
    <col min="6149" max="6149" width="12.28515625" style="3" customWidth="1"/>
    <col min="6150" max="6150" width="10.85546875" style="3" customWidth="1"/>
    <col min="6151" max="6400" width="9.140625" style="3"/>
    <col min="6401" max="6401" width="74.28515625" style="3" customWidth="1"/>
    <col min="6402" max="6402" width="13.7109375" style="3" customWidth="1"/>
    <col min="6403" max="6403" width="16.140625" style="3" customWidth="1"/>
    <col min="6404" max="6404" width="13.140625" style="3" customWidth="1"/>
    <col min="6405" max="6405" width="12.28515625" style="3" customWidth="1"/>
    <col min="6406" max="6406" width="10.85546875" style="3" customWidth="1"/>
    <col min="6407" max="6656" width="9.140625" style="3"/>
    <col min="6657" max="6657" width="74.28515625" style="3" customWidth="1"/>
    <col min="6658" max="6658" width="13.7109375" style="3" customWidth="1"/>
    <col min="6659" max="6659" width="16.140625" style="3" customWidth="1"/>
    <col min="6660" max="6660" width="13.140625" style="3" customWidth="1"/>
    <col min="6661" max="6661" width="12.28515625" style="3" customWidth="1"/>
    <col min="6662" max="6662" width="10.85546875" style="3" customWidth="1"/>
    <col min="6663" max="6912" width="9.140625" style="3"/>
    <col min="6913" max="6913" width="74.28515625" style="3" customWidth="1"/>
    <col min="6914" max="6914" width="13.7109375" style="3" customWidth="1"/>
    <col min="6915" max="6915" width="16.140625" style="3" customWidth="1"/>
    <col min="6916" max="6916" width="13.140625" style="3" customWidth="1"/>
    <col min="6917" max="6917" width="12.28515625" style="3" customWidth="1"/>
    <col min="6918" max="6918" width="10.85546875" style="3" customWidth="1"/>
    <col min="6919" max="7168" width="9.140625" style="3"/>
    <col min="7169" max="7169" width="74.28515625" style="3" customWidth="1"/>
    <col min="7170" max="7170" width="13.7109375" style="3" customWidth="1"/>
    <col min="7171" max="7171" width="16.140625" style="3" customWidth="1"/>
    <col min="7172" max="7172" width="13.140625" style="3" customWidth="1"/>
    <col min="7173" max="7173" width="12.28515625" style="3" customWidth="1"/>
    <col min="7174" max="7174" width="10.85546875" style="3" customWidth="1"/>
    <col min="7175" max="7424" width="9.140625" style="3"/>
    <col min="7425" max="7425" width="74.28515625" style="3" customWidth="1"/>
    <col min="7426" max="7426" width="13.7109375" style="3" customWidth="1"/>
    <col min="7427" max="7427" width="16.140625" style="3" customWidth="1"/>
    <col min="7428" max="7428" width="13.140625" style="3" customWidth="1"/>
    <col min="7429" max="7429" width="12.28515625" style="3" customWidth="1"/>
    <col min="7430" max="7430" width="10.85546875" style="3" customWidth="1"/>
    <col min="7431" max="7680" width="9.140625" style="3"/>
    <col min="7681" max="7681" width="74.28515625" style="3" customWidth="1"/>
    <col min="7682" max="7682" width="13.7109375" style="3" customWidth="1"/>
    <col min="7683" max="7683" width="16.140625" style="3" customWidth="1"/>
    <col min="7684" max="7684" width="13.140625" style="3" customWidth="1"/>
    <col min="7685" max="7685" width="12.28515625" style="3" customWidth="1"/>
    <col min="7686" max="7686" width="10.85546875" style="3" customWidth="1"/>
    <col min="7687" max="7936" width="9.140625" style="3"/>
    <col min="7937" max="7937" width="74.28515625" style="3" customWidth="1"/>
    <col min="7938" max="7938" width="13.7109375" style="3" customWidth="1"/>
    <col min="7939" max="7939" width="16.140625" style="3" customWidth="1"/>
    <col min="7940" max="7940" width="13.140625" style="3" customWidth="1"/>
    <col min="7941" max="7941" width="12.28515625" style="3" customWidth="1"/>
    <col min="7942" max="7942" width="10.85546875" style="3" customWidth="1"/>
    <col min="7943" max="8192" width="9.140625" style="3"/>
    <col min="8193" max="8193" width="74.28515625" style="3" customWidth="1"/>
    <col min="8194" max="8194" width="13.7109375" style="3" customWidth="1"/>
    <col min="8195" max="8195" width="16.140625" style="3" customWidth="1"/>
    <col min="8196" max="8196" width="13.140625" style="3" customWidth="1"/>
    <col min="8197" max="8197" width="12.28515625" style="3" customWidth="1"/>
    <col min="8198" max="8198" width="10.85546875" style="3" customWidth="1"/>
    <col min="8199" max="8448" width="9.140625" style="3"/>
    <col min="8449" max="8449" width="74.28515625" style="3" customWidth="1"/>
    <col min="8450" max="8450" width="13.7109375" style="3" customWidth="1"/>
    <col min="8451" max="8451" width="16.140625" style="3" customWidth="1"/>
    <col min="8452" max="8452" width="13.140625" style="3" customWidth="1"/>
    <col min="8453" max="8453" width="12.28515625" style="3" customWidth="1"/>
    <col min="8454" max="8454" width="10.85546875" style="3" customWidth="1"/>
    <col min="8455" max="8704" width="9.140625" style="3"/>
    <col min="8705" max="8705" width="74.28515625" style="3" customWidth="1"/>
    <col min="8706" max="8706" width="13.7109375" style="3" customWidth="1"/>
    <col min="8707" max="8707" width="16.140625" style="3" customWidth="1"/>
    <col min="8708" max="8708" width="13.140625" style="3" customWidth="1"/>
    <col min="8709" max="8709" width="12.28515625" style="3" customWidth="1"/>
    <col min="8710" max="8710" width="10.85546875" style="3" customWidth="1"/>
    <col min="8711" max="8960" width="9.140625" style="3"/>
    <col min="8961" max="8961" width="74.28515625" style="3" customWidth="1"/>
    <col min="8962" max="8962" width="13.7109375" style="3" customWidth="1"/>
    <col min="8963" max="8963" width="16.140625" style="3" customWidth="1"/>
    <col min="8964" max="8964" width="13.140625" style="3" customWidth="1"/>
    <col min="8965" max="8965" width="12.28515625" style="3" customWidth="1"/>
    <col min="8966" max="8966" width="10.85546875" style="3" customWidth="1"/>
    <col min="8967" max="9216" width="9.140625" style="3"/>
    <col min="9217" max="9217" width="74.28515625" style="3" customWidth="1"/>
    <col min="9218" max="9218" width="13.7109375" style="3" customWidth="1"/>
    <col min="9219" max="9219" width="16.140625" style="3" customWidth="1"/>
    <col min="9220" max="9220" width="13.140625" style="3" customWidth="1"/>
    <col min="9221" max="9221" width="12.28515625" style="3" customWidth="1"/>
    <col min="9222" max="9222" width="10.85546875" style="3" customWidth="1"/>
    <col min="9223" max="9472" width="9.140625" style="3"/>
    <col min="9473" max="9473" width="74.28515625" style="3" customWidth="1"/>
    <col min="9474" max="9474" width="13.7109375" style="3" customWidth="1"/>
    <col min="9475" max="9475" width="16.140625" style="3" customWidth="1"/>
    <col min="9476" max="9476" width="13.140625" style="3" customWidth="1"/>
    <col min="9477" max="9477" width="12.28515625" style="3" customWidth="1"/>
    <col min="9478" max="9478" width="10.85546875" style="3" customWidth="1"/>
    <col min="9479" max="9728" width="9.140625" style="3"/>
    <col min="9729" max="9729" width="74.28515625" style="3" customWidth="1"/>
    <col min="9730" max="9730" width="13.7109375" style="3" customWidth="1"/>
    <col min="9731" max="9731" width="16.140625" style="3" customWidth="1"/>
    <col min="9732" max="9732" width="13.140625" style="3" customWidth="1"/>
    <col min="9733" max="9733" width="12.28515625" style="3" customWidth="1"/>
    <col min="9734" max="9734" width="10.85546875" style="3" customWidth="1"/>
    <col min="9735" max="9984" width="9.140625" style="3"/>
    <col min="9985" max="9985" width="74.28515625" style="3" customWidth="1"/>
    <col min="9986" max="9986" width="13.7109375" style="3" customWidth="1"/>
    <col min="9987" max="9987" width="16.140625" style="3" customWidth="1"/>
    <col min="9988" max="9988" width="13.140625" style="3" customWidth="1"/>
    <col min="9989" max="9989" width="12.28515625" style="3" customWidth="1"/>
    <col min="9990" max="9990" width="10.85546875" style="3" customWidth="1"/>
    <col min="9991" max="10240" width="9.140625" style="3"/>
    <col min="10241" max="10241" width="74.28515625" style="3" customWidth="1"/>
    <col min="10242" max="10242" width="13.7109375" style="3" customWidth="1"/>
    <col min="10243" max="10243" width="16.140625" style="3" customWidth="1"/>
    <col min="10244" max="10244" width="13.140625" style="3" customWidth="1"/>
    <col min="10245" max="10245" width="12.28515625" style="3" customWidth="1"/>
    <col min="10246" max="10246" width="10.85546875" style="3" customWidth="1"/>
    <col min="10247" max="10496" width="9.140625" style="3"/>
    <col min="10497" max="10497" width="74.28515625" style="3" customWidth="1"/>
    <col min="10498" max="10498" width="13.7109375" style="3" customWidth="1"/>
    <col min="10499" max="10499" width="16.140625" style="3" customWidth="1"/>
    <col min="10500" max="10500" width="13.140625" style="3" customWidth="1"/>
    <col min="10501" max="10501" width="12.28515625" style="3" customWidth="1"/>
    <col min="10502" max="10502" width="10.85546875" style="3" customWidth="1"/>
    <col min="10503" max="10752" width="9.140625" style="3"/>
    <col min="10753" max="10753" width="74.28515625" style="3" customWidth="1"/>
    <col min="10754" max="10754" width="13.7109375" style="3" customWidth="1"/>
    <col min="10755" max="10755" width="16.140625" style="3" customWidth="1"/>
    <col min="10756" max="10756" width="13.140625" style="3" customWidth="1"/>
    <col min="10757" max="10757" width="12.28515625" style="3" customWidth="1"/>
    <col min="10758" max="10758" width="10.85546875" style="3" customWidth="1"/>
    <col min="10759" max="11008" width="9.140625" style="3"/>
    <col min="11009" max="11009" width="74.28515625" style="3" customWidth="1"/>
    <col min="11010" max="11010" width="13.7109375" style="3" customWidth="1"/>
    <col min="11011" max="11011" width="16.140625" style="3" customWidth="1"/>
    <col min="11012" max="11012" width="13.140625" style="3" customWidth="1"/>
    <col min="11013" max="11013" width="12.28515625" style="3" customWidth="1"/>
    <col min="11014" max="11014" width="10.85546875" style="3" customWidth="1"/>
    <col min="11015" max="11264" width="9.140625" style="3"/>
    <col min="11265" max="11265" width="74.28515625" style="3" customWidth="1"/>
    <col min="11266" max="11266" width="13.7109375" style="3" customWidth="1"/>
    <col min="11267" max="11267" width="16.140625" style="3" customWidth="1"/>
    <col min="11268" max="11268" width="13.140625" style="3" customWidth="1"/>
    <col min="11269" max="11269" width="12.28515625" style="3" customWidth="1"/>
    <col min="11270" max="11270" width="10.85546875" style="3" customWidth="1"/>
    <col min="11271" max="11520" width="9.140625" style="3"/>
    <col min="11521" max="11521" width="74.28515625" style="3" customWidth="1"/>
    <col min="11522" max="11522" width="13.7109375" style="3" customWidth="1"/>
    <col min="11523" max="11523" width="16.140625" style="3" customWidth="1"/>
    <col min="11524" max="11524" width="13.140625" style="3" customWidth="1"/>
    <col min="11525" max="11525" width="12.28515625" style="3" customWidth="1"/>
    <col min="11526" max="11526" width="10.85546875" style="3" customWidth="1"/>
    <col min="11527" max="11776" width="9.140625" style="3"/>
    <col min="11777" max="11777" width="74.28515625" style="3" customWidth="1"/>
    <col min="11778" max="11778" width="13.7109375" style="3" customWidth="1"/>
    <col min="11779" max="11779" width="16.140625" style="3" customWidth="1"/>
    <col min="11780" max="11780" width="13.140625" style="3" customWidth="1"/>
    <col min="11781" max="11781" width="12.28515625" style="3" customWidth="1"/>
    <col min="11782" max="11782" width="10.85546875" style="3" customWidth="1"/>
    <col min="11783" max="12032" width="9.140625" style="3"/>
    <col min="12033" max="12033" width="74.28515625" style="3" customWidth="1"/>
    <col min="12034" max="12034" width="13.7109375" style="3" customWidth="1"/>
    <col min="12035" max="12035" width="16.140625" style="3" customWidth="1"/>
    <col min="12036" max="12036" width="13.140625" style="3" customWidth="1"/>
    <col min="12037" max="12037" width="12.28515625" style="3" customWidth="1"/>
    <col min="12038" max="12038" width="10.85546875" style="3" customWidth="1"/>
    <col min="12039" max="12288" width="9.140625" style="3"/>
    <col min="12289" max="12289" width="74.28515625" style="3" customWidth="1"/>
    <col min="12290" max="12290" width="13.7109375" style="3" customWidth="1"/>
    <col min="12291" max="12291" width="16.140625" style="3" customWidth="1"/>
    <col min="12292" max="12292" width="13.140625" style="3" customWidth="1"/>
    <col min="12293" max="12293" width="12.28515625" style="3" customWidth="1"/>
    <col min="12294" max="12294" width="10.85546875" style="3" customWidth="1"/>
    <col min="12295" max="12544" width="9.140625" style="3"/>
    <col min="12545" max="12545" width="74.28515625" style="3" customWidth="1"/>
    <col min="12546" max="12546" width="13.7109375" style="3" customWidth="1"/>
    <col min="12547" max="12547" width="16.140625" style="3" customWidth="1"/>
    <col min="12548" max="12548" width="13.140625" style="3" customWidth="1"/>
    <col min="12549" max="12549" width="12.28515625" style="3" customWidth="1"/>
    <col min="12550" max="12550" width="10.85546875" style="3" customWidth="1"/>
    <col min="12551" max="12800" width="9.140625" style="3"/>
    <col min="12801" max="12801" width="74.28515625" style="3" customWidth="1"/>
    <col min="12802" max="12802" width="13.7109375" style="3" customWidth="1"/>
    <col min="12803" max="12803" width="16.140625" style="3" customWidth="1"/>
    <col min="12804" max="12804" width="13.140625" style="3" customWidth="1"/>
    <col min="12805" max="12805" width="12.28515625" style="3" customWidth="1"/>
    <col min="12806" max="12806" width="10.85546875" style="3" customWidth="1"/>
    <col min="12807" max="13056" width="9.140625" style="3"/>
    <col min="13057" max="13057" width="74.28515625" style="3" customWidth="1"/>
    <col min="13058" max="13058" width="13.7109375" style="3" customWidth="1"/>
    <col min="13059" max="13059" width="16.140625" style="3" customWidth="1"/>
    <col min="13060" max="13060" width="13.140625" style="3" customWidth="1"/>
    <col min="13061" max="13061" width="12.28515625" style="3" customWidth="1"/>
    <col min="13062" max="13062" width="10.85546875" style="3" customWidth="1"/>
    <col min="13063" max="13312" width="9.140625" style="3"/>
    <col min="13313" max="13313" width="74.28515625" style="3" customWidth="1"/>
    <col min="13314" max="13314" width="13.7109375" style="3" customWidth="1"/>
    <col min="13315" max="13315" width="16.140625" style="3" customWidth="1"/>
    <col min="13316" max="13316" width="13.140625" style="3" customWidth="1"/>
    <col min="13317" max="13317" width="12.28515625" style="3" customWidth="1"/>
    <col min="13318" max="13318" width="10.85546875" style="3" customWidth="1"/>
    <col min="13319" max="13568" width="9.140625" style="3"/>
    <col min="13569" max="13569" width="74.28515625" style="3" customWidth="1"/>
    <col min="13570" max="13570" width="13.7109375" style="3" customWidth="1"/>
    <col min="13571" max="13571" width="16.140625" style="3" customWidth="1"/>
    <col min="13572" max="13572" width="13.140625" style="3" customWidth="1"/>
    <col min="13573" max="13573" width="12.28515625" style="3" customWidth="1"/>
    <col min="13574" max="13574" width="10.85546875" style="3" customWidth="1"/>
    <col min="13575" max="13824" width="9.140625" style="3"/>
    <col min="13825" max="13825" width="74.28515625" style="3" customWidth="1"/>
    <col min="13826" max="13826" width="13.7109375" style="3" customWidth="1"/>
    <col min="13827" max="13827" width="16.140625" style="3" customWidth="1"/>
    <col min="13828" max="13828" width="13.140625" style="3" customWidth="1"/>
    <col min="13829" max="13829" width="12.28515625" style="3" customWidth="1"/>
    <col min="13830" max="13830" width="10.85546875" style="3" customWidth="1"/>
    <col min="13831" max="14080" width="9.140625" style="3"/>
    <col min="14081" max="14081" width="74.28515625" style="3" customWidth="1"/>
    <col min="14082" max="14082" width="13.7109375" style="3" customWidth="1"/>
    <col min="14083" max="14083" width="16.140625" style="3" customWidth="1"/>
    <col min="14084" max="14084" width="13.140625" style="3" customWidth="1"/>
    <col min="14085" max="14085" width="12.28515625" style="3" customWidth="1"/>
    <col min="14086" max="14086" width="10.85546875" style="3" customWidth="1"/>
    <col min="14087" max="14336" width="9.140625" style="3"/>
    <col min="14337" max="14337" width="74.28515625" style="3" customWidth="1"/>
    <col min="14338" max="14338" width="13.7109375" style="3" customWidth="1"/>
    <col min="14339" max="14339" width="16.140625" style="3" customWidth="1"/>
    <col min="14340" max="14340" width="13.140625" style="3" customWidth="1"/>
    <col min="14341" max="14341" width="12.28515625" style="3" customWidth="1"/>
    <col min="14342" max="14342" width="10.85546875" style="3" customWidth="1"/>
    <col min="14343" max="14592" width="9.140625" style="3"/>
    <col min="14593" max="14593" width="74.28515625" style="3" customWidth="1"/>
    <col min="14594" max="14594" width="13.7109375" style="3" customWidth="1"/>
    <col min="14595" max="14595" width="16.140625" style="3" customWidth="1"/>
    <col min="14596" max="14596" width="13.140625" style="3" customWidth="1"/>
    <col min="14597" max="14597" width="12.28515625" style="3" customWidth="1"/>
    <col min="14598" max="14598" width="10.85546875" style="3" customWidth="1"/>
    <col min="14599" max="14848" width="9.140625" style="3"/>
    <col min="14849" max="14849" width="74.28515625" style="3" customWidth="1"/>
    <col min="14850" max="14850" width="13.7109375" style="3" customWidth="1"/>
    <col min="14851" max="14851" width="16.140625" style="3" customWidth="1"/>
    <col min="14852" max="14852" width="13.140625" style="3" customWidth="1"/>
    <col min="14853" max="14853" width="12.28515625" style="3" customWidth="1"/>
    <col min="14854" max="14854" width="10.85546875" style="3" customWidth="1"/>
    <col min="14855" max="15104" width="9.140625" style="3"/>
    <col min="15105" max="15105" width="74.28515625" style="3" customWidth="1"/>
    <col min="15106" max="15106" width="13.7109375" style="3" customWidth="1"/>
    <col min="15107" max="15107" width="16.140625" style="3" customWidth="1"/>
    <col min="15108" max="15108" width="13.140625" style="3" customWidth="1"/>
    <col min="15109" max="15109" width="12.28515625" style="3" customWidth="1"/>
    <col min="15110" max="15110" width="10.85546875" style="3" customWidth="1"/>
    <col min="15111" max="15360" width="9.140625" style="3"/>
    <col min="15361" max="15361" width="74.28515625" style="3" customWidth="1"/>
    <col min="15362" max="15362" width="13.7109375" style="3" customWidth="1"/>
    <col min="15363" max="15363" width="16.140625" style="3" customWidth="1"/>
    <col min="15364" max="15364" width="13.140625" style="3" customWidth="1"/>
    <col min="15365" max="15365" width="12.28515625" style="3" customWidth="1"/>
    <col min="15366" max="15366" width="10.85546875" style="3" customWidth="1"/>
    <col min="15367" max="15616" width="9.140625" style="3"/>
    <col min="15617" max="15617" width="74.28515625" style="3" customWidth="1"/>
    <col min="15618" max="15618" width="13.7109375" style="3" customWidth="1"/>
    <col min="15619" max="15619" width="16.140625" style="3" customWidth="1"/>
    <col min="15620" max="15620" width="13.140625" style="3" customWidth="1"/>
    <col min="15621" max="15621" width="12.28515625" style="3" customWidth="1"/>
    <col min="15622" max="15622" width="10.85546875" style="3" customWidth="1"/>
    <col min="15623" max="15872" width="9.140625" style="3"/>
    <col min="15873" max="15873" width="74.28515625" style="3" customWidth="1"/>
    <col min="15874" max="15874" width="13.7109375" style="3" customWidth="1"/>
    <col min="15875" max="15875" width="16.140625" style="3" customWidth="1"/>
    <col min="15876" max="15876" width="13.140625" style="3" customWidth="1"/>
    <col min="15877" max="15877" width="12.28515625" style="3" customWidth="1"/>
    <col min="15878" max="15878" width="10.85546875" style="3" customWidth="1"/>
    <col min="15879" max="16128" width="9.140625" style="3"/>
    <col min="16129" max="16129" width="74.28515625" style="3" customWidth="1"/>
    <col min="16130" max="16130" width="13.7109375" style="3" customWidth="1"/>
    <col min="16131" max="16131" width="16.140625" style="3" customWidth="1"/>
    <col min="16132" max="16132" width="13.140625" style="3" customWidth="1"/>
    <col min="16133" max="16133" width="12.28515625" style="3" customWidth="1"/>
    <col min="16134" max="16134" width="10.85546875" style="3" customWidth="1"/>
    <col min="16135" max="16384" width="9.140625" style="3"/>
  </cols>
  <sheetData>
    <row r="1" spans="1:6" ht="14.25" x14ac:dyDescent="0.2">
      <c r="C1" s="3" t="s">
        <v>81</v>
      </c>
      <c r="D1" s="160"/>
      <c r="E1" s="160"/>
      <c r="F1" s="160"/>
    </row>
    <row r="2" spans="1:6" ht="14.25" x14ac:dyDescent="0.2">
      <c r="C2" s="3" t="s">
        <v>79</v>
      </c>
      <c r="D2" s="160"/>
      <c r="E2" s="160"/>
      <c r="F2" s="160"/>
    </row>
    <row r="3" spans="1:6" ht="14.25" x14ac:dyDescent="0.2">
      <c r="B3" s="166"/>
      <c r="C3" s="165" t="s">
        <v>80</v>
      </c>
      <c r="D3" s="161"/>
      <c r="E3" s="161"/>
      <c r="F3" s="164"/>
    </row>
    <row r="4" spans="1:6" ht="18" x14ac:dyDescent="0.25">
      <c r="A4" s="88" t="s">
        <v>46</v>
      </c>
      <c r="B4" s="89"/>
      <c r="C4" s="163"/>
      <c r="D4" s="162"/>
    </row>
    <row r="5" spans="1:6" ht="13.5" thickBot="1" x14ac:dyDescent="0.25">
      <c r="A5" s="90" t="s">
        <v>47</v>
      </c>
      <c r="F5" s="91" t="s">
        <v>48</v>
      </c>
    </row>
    <row r="6" spans="1:6" x14ac:dyDescent="0.2">
      <c r="A6" s="92"/>
      <c r="B6" s="6" t="s">
        <v>1</v>
      </c>
      <c r="C6" s="7" t="s">
        <v>2</v>
      </c>
      <c r="D6" s="6" t="s">
        <v>3</v>
      </c>
      <c r="E6" s="7" t="s">
        <v>4</v>
      </c>
      <c r="F6" s="8" t="s">
        <v>4</v>
      </c>
    </row>
    <row r="7" spans="1:6" ht="15.75" x14ac:dyDescent="0.25">
      <c r="A7" s="93" t="s">
        <v>49</v>
      </c>
      <c r="B7" s="11" t="s">
        <v>50</v>
      </c>
      <c r="C7" s="12" t="s">
        <v>7</v>
      </c>
      <c r="D7" s="11"/>
      <c r="E7" s="12" t="s">
        <v>8</v>
      </c>
      <c r="F7" s="13" t="s">
        <v>8</v>
      </c>
    </row>
    <row r="8" spans="1:6" ht="13.5" thickBot="1" x14ac:dyDescent="0.25">
      <c r="A8" s="94"/>
      <c r="B8" s="16" t="s">
        <v>9</v>
      </c>
      <c r="C8" s="17" t="s">
        <v>9</v>
      </c>
      <c r="D8" s="16" t="s">
        <v>51</v>
      </c>
      <c r="E8" s="17" t="s">
        <v>11</v>
      </c>
      <c r="F8" s="18" t="s">
        <v>12</v>
      </c>
    </row>
    <row r="9" spans="1:6" ht="15.75" x14ac:dyDescent="0.25">
      <c r="A9" s="95" t="s">
        <v>52</v>
      </c>
      <c r="B9" s="96">
        <f>SUM(B10:B16)</f>
        <v>88250</v>
      </c>
      <c r="C9" s="97">
        <f>SUM(C10:C16)</f>
        <v>88250</v>
      </c>
      <c r="D9" s="98">
        <f>SUM(D10:D16)</f>
        <v>20922</v>
      </c>
      <c r="E9" s="99">
        <f>D9/B9*100</f>
        <v>23.707648725212465</v>
      </c>
      <c r="F9" s="100">
        <f>D9/C9*100</f>
        <v>23.707648725212465</v>
      </c>
    </row>
    <row r="10" spans="1:6" x14ac:dyDescent="0.2">
      <c r="A10" s="101" t="s">
        <v>53</v>
      </c>
      <c r="B10" s="102">
        <v>12500</v>
      </c>
      <c r="C10" s="103">
        <v>12500</v>
      </c>
      <c r="D10" s="104">
        <v>7729</v>
      </c>
      <c r="E10" s="105">
        <f>D10/B10*100</f>
        <v>61.832000000000001</v>
      </c>
      <c r="F10" s="106">
        <f>D10/C10*100</f>
        <v>61.832000000000001</v>
      </c>
    </row>
    <row r="11" spans="1:6" x14ac:dyDescent="0.2">
      <c r="A11" s="107" t="s">
        <v>54</v>
      </c>
      <c r="B11" s="102">
        <v>2400</v>
      </c>
      <c r="C11" s="103">
        <v>2400</v>
      </c>
      <c r="D11" s="104">
        <v>1640</v>
      </c>
      <c r="E11" s="105">
        <f t="shared" ref="E11:E16" si="0">D11/B11*100</f>
        <v>68.333333333333329</v>
      </c>
      <c r="F11" s="106">
        <f t="shared" ref="F11:F16" si="1">D11/C11*100</f>
        <v>68.333333333333329</v>
      </c>
    </row>
    <row r="12" spans="1:6" x14ac:dyDescent="0.2">
      <c r="A12" s="107" t="s">
        <v>55</v>
      </c>
      <c r="B12" s="102">
        <v>750</v>
      </c>
      <c r="C12" s="103">
        <v>750</v>
      </c>
      <c r="D12" s="104">
        <v>638</v>
      </c>
      <c r="E12" s="105">
        <f t="shared" si="0"/>
        <v>85.066666666666663</v>
      </c>
      <c r="F12" s="106">
        <f t="shared" si="1"/>
        <v>85.066666666666663</v>
      </c>
    </row>
    <row r="13" spans="1:6" x14ac:dyDescent="0.2">
      <c r="A13" s="107" t="s">
        <v>56</v>
      </c>
      <c r="B13" s="102">
        <v>14500</v>
      </c>
      <c r="C13" s="103">
        <v>14500</v>
      </c>
      <c r="D13" s="104">
        <v>7476</v>
      </c>
      <c r="E13" s="105">
        <f t="shared" si="0"/>
        <v>51.558620689655179</v>
      </c>
      <c r="F13" s="106">
        <f t="shared" si="1"/>
        <v>51.558620689655179</v>
      </c>
    </row>
    <row r="14" spans="1:6" x14ac:dyDescent="0.2">
      <c r="A14" s="107" t="s">
        <v>57</v>
      </c>
      <c r="B14" s="102">
        <v>1100</v>
      </c>
      <c r="C14" s="103">
        <v>1100</v>
      </c>
      <c r="D14" s="104">
        <v>1565</v>
      </c>
      <c r="E14" s="105">
        <f t="shared" si="0"/>
        <v>142.27272727272725</v>
      </c>
      <c r="F14" s="106">
        <f t="shared" si="1"/>
        <v>142.27272727272725</v>
      </c>
    </row>
    <row r="15" spans="1:6" x14ac:dyDescent="0.2">
      <c r="A15" s="107" t="s">
        <v>58</v>
      </c>
      <c r="B15" s="102">
        <v>1500</v>
      </c>
      <c r="C15" s="103">
        <v>1500</v>
      </c>
      <c r="D15" s="104">
        <v>787</v>
      </c>
      <c r="E15" s="105">
        <f t="shared" si="0"/>
        <v>52.466666666666661</v>
      </c>
      <c r="F15" s="106">
        <f t="shared" si="1"/>
        <v>52.466666666666661</v>
      </c>
    </row>
    <row r="16" spans="1:6" x14ac:dyDescent="0.2">
      <c r="A16" s="107" t="s">
        <v>59</v>
      </c>
      <c r="B16" s="102">
        <v>55500</v>
      </c>
      <c r="C16" s="103">
        <v>55500</v>
      </c>
      <c r="D16" s="104">
        <v>1087</v>
      </c>
      <c r="E16" s="105">
        <f t="shared" si="0"/>
        <v>1.9585585585585585</v>
      </c>
      <c r="F16" s="106">
        <f t="shared" si="1"/>
        <v>1.9585585585585585</v>
      </c>
    </row>
    <row r="17" spans="1:9" x14ac:dyDescent="0.2">
      <c r="A17" s="108"/>
      <c r="B17" s="109"/>
      <c r="C17" s="110"/>
      <c r="D17" s="111"/>
      <c r="E17" s="112"/>
      <c r="F17" s="113"/>
    </row>
    <row r="18" spans="1:9" ht="15.75" x14ac:dyDescent="0.25">
      <c r="A18" s="114" t="s">
        <v>60</v>
      </c>
      <c r="B18" s="115">
        <f>SUM(B19:B27)</f>
        <v>20790</v>
      </c>
      <c r="C18" s="116">
        <f>SUM(C19:C27)</f>
        <v>32978.6</v>
      </c>
      <c r="D18" s="117">
        <f>SUM(D19:D27)</f>
        <v>36940</v>
      </c>
      <c r="E18" s="118">
        <f t="shared" ref="E18:E26" si="2">D18/B18*100</f>
        <v>177.68157768157769</v>
      </c>
      <c r="F18" s="119">
        <f t="shared" ref="F18:F26" si="3">D18/C18*100</f>
        <v>112.01203204502315</v>
      </c>
    </row>
    <row r="19" spans="1:9" x14ac:dyDescent="0.2">
      <c r="A19" s="107" t="s">
        <v>61</v>
      </c>
      <c r="B19" s="102">
        <v>1730</v>
      </c>
      <c r="C19" s="103">
        <v>1730</v>
      </c>
      <c r="D19" s="104">
        <v>989</v>
      </c>
      <c r="E19" s="105">
        <f t="shared" si="2"/>
        <v>57.167630057803464</v>
      </c>
      <c r="F19" s="106">
        <f t="shared" si="3"/>
        <v>57.167630057803464</v>
      </c>
    </row>
    <row r="20" spans="1:9" x14ac:dyDescent="0.2">
      <c r="A20" s="107" t="s">
        <v>62</v>
      </c>
      <c r="B20" s="102">
        <v>1200</v>
      </c>
      <c r="C20" s="103">
        <v>1200</v>
      </c>
      <c r="D20" s="104">
        <v>0</v>
      </c>
      <c r="E20" s="105">
        <f t="shared" si="2"/>
        <v>0</v>
      </c>
      <c r="F20" s="106">
        <f t="shared" si="3"/>
        <v>0</v>
      </c>
      <c r="H20" s="120"/>
      <c r="I20" s="120"/>
    </row>
    <row r="21" spans="1:9" x14ac:dyDescent="0.2">
      <c r="A21" s="107" t="s">
        <v>63</v>
      </c>
      <c r="B21" s="102">
        <v>200</v>
      </c>
      <c r="C21" s="103">
        <v>200</v>
      </c>
      <c r="D21" s="104">
        <v>17</v>
      </c>
      <c r="E21" s="105">
        <f t="shared" si="2"/>
        <v>8.5</v>
      </c>
      <c r="F21" s="106">
        <f t="shared" si="3"/>
        <v>8.5</v>
      </c>
      <c r="H21" s="120"/>
      <c r="I21" s="120"/>
    </row>
    <row r="22" spans="1:9" x14ac:dyDescent="0.2">
      <c r="A22" s="107" t="s">
        <v>64</v>
      </c>
      <c r="B22" s="102">
        <v>16500</v>
      </c>
      <c r="C22" s="103">
        <v>16500</v>
      </c>
      <c r="D22" s="104">
        <v>10965</v>
      </c>
      <c r="E22" s="105">
        <f t="shared" si="2"/>
        <v>66.454545454545453</v>
      </c>
      <c r="F22" s="106">
        <f t="shared" si="3"/>
        <v>66.454545454545453</v>
      </c>
      <c r="H22" s="120"/>
      <c r="I22" s="120"/>
    </row>
    <row r="23" spans="1:9" x14ac:dyDescent="0.2">
      <c r="A23" s="107" t="s">
        <v>65</v>
      </c>
      <c r="B23" s="102">
        <v>800</v>
      </c>
      <c r="C23" s="103">
        <v>801</v>
      </c>
      <c r="D23" s="104">
        <v>472</v>
      </c>
      <c r="E23" s="105">
        <f t="shared" si="2"/>
        <v>59</v>
      </c>
      <c r="F23" s="106">
        <f t="shared" si="3"/>
        <v>58.92634207240949</v>
      </c>
      <c r="H23" s="120"/>
      <c r="I23" s="120"/>
    </row>
    <row r="24" spans="1:9" x14ac:dyDescent="0.2">
      <c r="A24" s="107" t="s">
        <v>66</v>
      </c>
      <c r="B24" s="102">
        <v>0</v>
      </c>
      <c r="C24" s="103">
        <v>8848.5</v>
      </c>
      <c r="D24" s="104">
        <v>15569</v>
      </c>
      <c r="E24" s="105">
        <v>0</v>
      </c>
      <c r="F24" s="106">
        <f t="shared" si="3"/>
        <v>175.95072611177036</v>
      </c>
      <c r="H24" s="120"/>
      <c r="I24" s="120"/>
    </row>
    <row r="25" spans="1:9" x14ac:dyDescent="0.2">
      <c r="A25" s="121" t="s">
        <v>67</v>
      </c>
      <c r="B25" s="102">
        <v>60</v>
      </c>
      <c r="C25" s="103">
        <v>3399.1</v>
      </c>
      <c r="D25" s="104">
        <v>8896</v>
      </c>
      <c r="E25" s="105">
        <f t="shared" si="2"/>
        <v>14826.666666666668</v>
      </c>
      <c r="F25" s="106">
        <f t="shared" si="3"/>
        <v>261.7163366773558</v>
      </c>
      <c r="H25" s="120"/>
      <c r="I25" s="120"/>
    </row>
    <row r="26" spans="1:9" x14ac:dyDescent="0.2">
      <c r="A26" s="121" t="s">
        <v>68</v>
      </c>
      <c r="B26" s="102">
        <v>300</v>
      </c>
      <c r="C26" s="103">
        <v>300</v>
      </c>
      <c r="D26" s="104">
        <v>32</v>
      </c>
      <c r="E26" s="105">
        <f t="shared" si="2"/>
        <v>10.666666666666668</v>
      </c>
      <c r="F26" s="106">
        <f t="shared" si="3"/>
        <v>10.666666666666668</v>
      </c>
      <c r="H26" s="120"/>
      <c r="I26" s="120"/>
    </row>
    <row r="27" spans="1:9" x14ac:dyDescent="0.2">
      <c r="A27" s="108"/>
      <c r="B27" s="109"/>
      <c r="C27" s="110"/>
      <c r="D27" s="111"/>
      <c r="E27" s="112"/>
      <c r="F27" s="113"/>
      <c r="H27" s="120"/>
      <c r="I27" s="120"/>
    </row>
    <row r="28" spans="1:9" ht="15.75" x14ac:dyDescent="0.25">
      <c r="A28" s="122" t="s">
        <v>69</v>
      </c>
      <c r="B28" s="115">
        <v>0</v>
      </c>
      <c r="C28" s="116">
        <v>0</v>
      </c>
      <c r="D28" s="117">
        <v>0</v>
      </c>
      <c r="E28" s="118">
        <v>0</v>
      </c>
      <c r="F28" s="119">
        <v>0</v>
      </c>
      <c r="H28" s="120"/>
      <c r="I28" s="120"/>
    </row>
    <row r="29" spans="1:9" x14ac:dyDescent="0.2">
      <c r="A29" s="108"/>
      <c r="B29" s="123"/>
      <c r="C29" s="103"/>
      <c r="D29" s="124"/>
      <c r="E29" s="125"/>
      <c r="F29" s="126"/>
      <c r="H29" s="120"/>
      <c r="I29" s="120"/>
    </row>
    <row r="30" spans="1:9" ht="15.75" x14ac:dyDescent="0.25">
      <c r="A30" s="122" t="s">
        <v>70</v>
      </c>
      <c r="B30" s="127">
        <f>SUM(B31:B40)</f>
        <v>1867157</v>
      </c>
      <c r="C30" s="128">
        <f>SUM(C31:C40)</f>
        <v>2254566.7999999998</v>
      </c>
      <c r="D30" s="129">
        <f>SUM(D31:D40)</f>
        <v>386020</v>
      </c>
      <c r="E30" s="130">
        <f>D30/B30*100</f>
        <v>20.674212184620792</v>
      </c>
      <c r="F30" s="131">
        <f>D30/C30*100</f>
        <v>17.121692734941366</v>
      </c>
      <c r="H30" s="120"/>
      <c r="I30" s="120"/>
    </row>
    <row r="31" spans="1:9" x14ac:dyDescent="0.2">
      <c r="A31" s="132" t="s">
        <v>71</v>
      </c>
      <c r="B31" s="133"/>
      <c r="C31" s="134"/>
      <c r="D31" s="135"/>
      <c r="E31" s="136"/>
      <c r="F31" s="137"/>
    </row>
    <row r="32" spans="1:9" x14ac:dyDescent="0.2">
      <c r="A32" s="138" t="s">
        <v>72</v>
      </c>
      <c r="B32" s="109">
        <v>68228</v>
      </c>
      <c r="C32" s="110">
        <v>68228</v>
      </c>
      <c r="D32" s="139">
        <v>34116</v>
      </c>
      <c r="E32" s="140">
        <f>D32/B32*100</f>
        <v>50.002931347833737</v>
      </c>
      <c r="F32" s="141">
        <f t="shared" ref="F32:F41" si="4">D32/C32*100</f>
        <v>50.002931347833737</v>
      </c>
    </row>
    <row r="33" spans="1:6" x14ac:dyDescent="0.2">
      <c r="A33" s="142" t="s">
        <v>73</v>
      </c>
      <c r="B33" s="133"/>
      <c r="C33" s="134"/>
      <c r="D33" s="135"/>
      <c r="E33" s="136"/>
      <c r="F33" s="137"/>
    </row>
    <row r="34" spans="1:6" x14ac:dyDescent="0.2">
      <c r="A34" s="138" t="s">
        <v>74</v>
      </c>
      <c r="B34" s="143">
        <v>320138</v>
      </c>
      <c r="C34" s="110">
        <v>320138</v>
      </c>
      <c r="D34" s="139">
        <v>160068</v>
      </c>
      <c r="E34" s="140">
        <f>D34/B34*100</f>
        <v>49.999687634707534</v>
      </c>
      <c r="F34" s="141">
        <f t="shared" si="4"/>
        <v>49.999687634707534</v>
      </c>
    </row>
    <row r="35" spans="1:6" x14ac:dyDescent="0.2">
      <c r="A35" s="142" t="s">
        <v>73</v>
      </c>
      <c r="B35" s="133"/>
      <c r="C35" s="134"/>
      <c r="D35" s="135"/>
      <c r="E35" s="144"/>
      <c r="F35" s="145"/>
    </row>
    <row r="36" spans="1:6" x14ac:dyDescent="0.2">
      <c r="A36" s="138" t="s">
        <v>75</v>
      </c>
      <c r="B36" s="109">
        <v>0</v>
      </c>
      <c r="C36" s="110">
        <v>18171.3</v>
      </c>
      <c r="D36" s="139">
        <v>17247</v>
      </c>
      <c r="E36" s="140">
        <v>0</v>
      </c>
      <c r="F36" s="141">
        <f t="shared" si="4"/>
        <v>94.913407406184476</v>
      </c>
    </row>
    <row r="37" spans="1:6" x14ac:dyDescent="0.2">
      <c r="A37" s="142" t="s">
        <v>73</v>
      </c>
      <c r="B37" s="133"/>
      <c r="C37" s="134"/>
      <c r="D37" s="135"/>
      <c r="E37" s="144"/>
      <c r="F37" s="145"/>
    </row>
    <row r="38" spans="1:6" x14ac:dyDescent="0.2">
      <c r="A38" s="138" t="s">
        <v>76</v>
      </c>
      <c r="B38" s="109"/>
      <c r="C38" s="110">
        <v>313139</v>
      </c>
      <c r="D38" s="139">
        <v>29170</v>
      </c>
      <c r="E38" s="140">
        <v>0</v>
      </c>
      <c r="F38" s="141">
        <f t="shared" si="4"/>
        <v>9.3153519682952304</v>
      </c>
    </row>
    <row r="39" spans="1:6" x14ac:dyDescent="0.2">
      <c r="A39" s="107" t="s">
        <v>77</v>
      </c>
      <c r="B39" s="146">
        <v>1478791</v>
      </c>
      <c r="C39" s="103">
        <v>1534890.5</v>
      </c>
      <c r="D39" s="104">
        <v>145419</v>
      </c>
      <c r="E39" s="105">
        <f>D39/B39*100</f>
        <v>9.8336411298148274</v>
      </c>
      <c r="F39" s="106">
        <f t="shared" si="4"/>
        <v>9.4742263373185249</v>
      </c>
    </row>
    <row r="40" spans="1:6" ht="13.5" thickBot="1" x14ac:dyDescent="0.25">
      <c r="A40" s="147"/>
      <c r="B40" s="148"/>
      <c r="C40" s="149"/>
      <c r="D40" s="150"/>
      <c r="E40" s="151"/>
      <c r="F40" s="152"/>
    </row>
    <row r="41" spans="1:6" ht="16.5" thickBot="1" x14ac:dyDescent="0.3">
      <c r="A41" s="153" t="s">
        <v>78</v>
      </c>
      <c r="B41" s="154">
        <f>B30+B18+B9+B28</f>
        <v>1976197</v>
      </c>
      <c r="C41" s="155">
        <f>C30+C18+C9+C28</f>
        <v>2375795.4</v>
      </c>
      <c r="D41" s="156">
        <f>D30+D18+D9+D28</f>
        <v>443882</v>
      </c>
      <c r="E41" s="157">
        <f>D41/B41*100</f>
        <v>22.461424645417434</v>
      </c>
      <c r="F41" s="158">
        <f t="shared" si="4"/>
        <v>18.683511214812523</v>
      </c>
    </row>
    <row r="42" spans="1:6" x14ac:dyDescent="0.2">
      <c r="D42" s="159"/>
    </row>
    <row r="43" spans="1:6" x14ac:dyDescent="0.2">
      <c r="D43" s="159"/>
    </row>
  </sheetData>
  <pageMargins left="0.39370078740157483" right="0.59055118110236227" top="0.19685039370078741" bottom="0.19685039370078741" header="0.11811023622047245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I30" sqref="I30"/>
    </sheetView>
  </sheetViews>
  <sheetFormatPr defaultRowHeight="12.75" x14ac:dyDescent="0.2"/>
  <cols>
    <col min="1" max="1" width="10.5703125" style="3" customWidth="1"/>
    <col min="2" max="2" width="58.5703125" style="3" customWidth="1"/>
    <col min="3" max="3" width="17.28515625" style="3" customWidth="1"/>
    <col min="4" max="4" width="16.7109375" style="3" customWidth="1"/>
    <col min="5" max="5" width="14.42578125" style="3" customWidth="1"/>
    <col min="6" max="6" width="12.28515625" style="3" customWidth="1"/>
    <col min="7" max="7" width="12.140625" style="3" customWidth="1"/>
    <col min="8" max="8" width="9.140625" style="3"/>
    <col min="9" max="9" width="13.85546875" style="3" customWidth="1"/>
    <col min="10" max="256" width="9.140625" style="3"/>
    <col min="257" max="257" width="58.5703125" style="3" customWidth="1"/>
    <col min="258" max="258" width="17.28515625" style="3" customWidth="1"/>
    <col min="259" max="259" width="16.7109375" style="3" customWidth="1"/>
    <col min="260" max="260" width="14.42578125" style="3" customWidth="1"/>
    <col min="261" max="261" width="12.28515625" style="3" customWidth="1"/>
    <col min="262" max="262" width="12.140625" style="3" customWidth="1"/>
    <col min="263" max="263" width="9.140625" style="3"/>
    <col min="264" max="264" width="13.85546875" style="3" customWidth="1"/>
    <col min="265" max="512" width="9.140625" style="3"/>
    <col min="513" max="513" width="58.5703125" style="3" customWidth="1"/>
    <col min="514" max="514" width="17.28515625" style="3" customWidth="1"/>
    <col min="515" max="515" width="16.7109375" style="3" customWidth="1"/>
    <col min="516" max="516" width="14.42578125" style="3" customWidth="1"/>
    <col min="517" max="517" width="12.28515625" style="3" customWidth="1"/>
    <col min="518" max="518" width="12.140625" style="3" customWidth="1"/>
    <col min="519" max="519" width="9.140625" style="3"/>
    <col min="520" max="520" width="13.85546875" style="3" customWidth="1"/>
    <col min="521" max="768" width="9.140625" style="3"/>
    <col min="769" max="769" width="58.5703125" style="3" customWidth="1"/>
    <col min="770" max="770" width="17.28515625" style="3" customWidth="1"/>
    <col min="771" max="771" width="16.7109375" style="3" customWidth="1"/>
    <col min="772" max="772" width="14.42578125" style="3" customWidth="1"/>
    <col min="773" max="773" width="12.28515625" style="3" customWidth="1"/>
    <col min="774" max="774" width="12.140625" style="3" customWidth="1"/>
    <col min="775" max="775" width="9.140625" style="3"/>
    <col min="776" max="776" width="13.85546875" style="3" customWidth="1"/>
    <col min="777" max="1024" width="9.140625" style="3"/>
    <col min="1025" max="1025" width="58.5703125" style="3" customWidth="1"/>
    <col min="1026" max="1026" width="17.28515625" style="3" customWidth="1"/>
    <col min="1027" max="1027" width="16.7109375" style="3" customWidth="1"/>
    <col min="1028" max="1028" width="14.42578125" style="3" customWidth="1"/>
    <col min="1029" max="1029" width="12.28515625" style="3" customWidth="1"/>
    <col min="1030" max="1030" width="12.140625" style="3" customWidth="1"/>
    <col min="1031" max="1031" width="9.140625" style="3"/>
    <col min="1032" max="1032" width="13.85546875" style="3" customWidth="1"/>
    <col min="1033" max="1280" width="9.140625" style="3"/>
    <col min="1281" max="1281" width="58.5703125" style="3" customWidth="1"/>
    <col min="1282" max="1282" width="17.28515625" style="3" customWidth="1"/>
    <col min="1283" max="1283" width="16.7109375" style="3" customWidth="1"/>
    <col min="1284" max="1284" width="14.42578125" style="3" customWidth="1"/>
    <col min="1285" max="1285" width="12.28515625" style="3" customWidth="1"/>
    <col min="1286" max="1286" width="12.140625" style="3" customWidth="1"/>
    <col min="1287" max="1287" width="9.140625" style="3"/>
    <col min="1288" max="1288" width="13.85546875" style="3" customWidth="1"/>
    <col min="1289" max="1536" width="9.140625" style="3"/>
    <col min="1537" max="1537" width="58.5703125" style="3" customWidth="1"/>
    <col min="1538" max="1538" width="17.28515625" style="3" customWidth="1"/>
    <col min="1539" max="1539" width="16.7109375" style="3" customWidth="1"/>
    <col min="1540" max="1540" width="14.42578125" style="3" customWidth="1"/>
    <col min="1541" max="1541" width="12.28515625" style="3" customWidth="1"/>
    <col min="1542" max="1542" width="12.140625" style="3" customWidth="1"/>
    <col min="1543" max="1543" width="9.140625" style="3"/>
    <col min="1544" max="1544" width="13.85546875" style="3" customWidth="1"/>
    <col min="1545" max="1792" width="9.140625" style="3"/>
    <col min="1793" max="1793" width="58.5703125" style="3" customWidth="1"/>
    <col min="1794" max="1794" width="17.28515625" style="3" customWidth="1"/>
    <col min="1795" max="1795" width="16.7109375" style="3" customWidth="1"/>
    <col min="1796" max="1796" width="14.42578125" style="3" customWidth="1"/>
    <col min="1797" max="1797" width="12.28515625" style="3" customWidth="1"/>
    <col min="1798" max="1798" width="12.140625" style="3" customWidth="1"/>
    <col min="1799" max="1799" width="9.140625" style="3"/>
    <col min="1800" max="1800" width="13.85546875" style="3" customWidth="1"/>
    <col min="1801" max="2048" width="9.140625" style="3"/>
    <col min="2049" max="2049" width="58.5703125" style="3" customWidth="1"/>
    <col min="2050" max="2050" width="17.28515625" style="3" customWidth="1"/>
    <col min="2051" max="2051" width="16.7109375" style="3" customWidth="1"/>
    <col min="2052" max="2052" width="14.42578125" style="3" customWidth="1"/>
    <col min="2053" max="2053" width="12.28515625" style="3" customWidth="1"/>
    <col min="2054" max="2054" width="12.140625" style="3" customWidth="1"/>
    <col min="2055" max="2055" width="9.140625" style="3"/>
    <col min="2056" max="2056" width="13.85546875" style="3" customWidth="1"/>
    <col min="2057" max="2304" width="9.140625" style="3"/>
    <col min="2305" max="2305" width="58.5703125" style="3" customWidth="1"/>
    <col min="2306" max="2306" width="17.28515625" style="3" customWidth="1"/>
    <col min="2307" max="2307" width="16.7109375" style="3" customWidth="1"/>
    <col min="2308" max="2308" width="14.42578125" style="3" customWidth="1"/>
    <col min="2309" max="2309" width="12.28515625" style="3" customWidth="1"/>
    <col min="2310" max="2310" width="12.140625" style="3" customWidth="1"/>
    <col min="2311" max="2311" width="9.140625" style="3"/>
    <col min="2312" max="2312" width="13.85546875" style="3" customWidth="1"/>
    <col min="2313" max="2560" width="9.140625" style="3"/>
    <col min="2561" max="2561" width="58.5703125" style="3" customWidth="1"/>
    <col min="2562" max="2562" width="17.28515625" style="3" customWidth="1"/>
    <col min="2563" max="2563" width="16.7109375" style="3" customWidth="1"/>
    <col min="2564" max="2564" width="14.42578125" style="3" customWidth="1"/>
    <col min="2565" max="2565" width="12.28515625" style="3" customWidth="1"/>
    <col min="2566" max="2566" width="12.140625" style="3" customWidth="1"/>
    <col min="2567" max="2567" width="9.140625" style="3"/>
    <col min="2568" max="2568" width="13.85546875" style="3" customWidth="1"/>
    <col min="2569" max="2816" width="9.140625" style="3"/>
    <col min="2817" max="2817" width="58.5703125" style="3" customWidth="1"/>
    <col min="2818" max="2818" width="17.28515625" style="3" customWidth="1"/>
    <col min="2819" max="2819" width="16.7109375" style="3" customWidth="1"/>
    <col min="2820" max="2820" width="14.42578125" style="3" customWidth="1"/>
    <col min="2821" max="2821" width="12.28515625" style="3" customWidth="1"/>
    <col min="2822" max="2822" width="12.140625" style="3" customWidth="1"/>
    <col min="2823" max="2823" width="9.140625" style="3"/>
    <col min="2824" max="2824" width="13.85546875" style="3" customWidth="1"/>
    <col min="2825" max="3072" width="9.140625" style="3"/>
    <col min="3073" max="3073" width="58.5703125" style="3" customWidth="1"/>
    <col min="3074" max="3074" width="17.28515625" style="3" customWidth="1"/>
    <col min="3075" max="3075" width="16.7109375" style="3" customWidth="1"/>
    <col min="3076" max="3076" width="14.42578125" style="3" customWidth="1"/>
    <col min="3077" max="3077" width="12.28515625" style="3" customWidth="1"/>
    <col min="3078" max="3078" width="12.140625" style="3" customWidth="1"/>
    <col min="3079" max="3079" width="9.140625" style="3"/>
    <col min="3080" max="3080" width="13.85546875" style="3" customWidth="1"/>
    <col min="3081" max="3328" width="9.140625" style="3"/>
    <col min="3329" max="3329" width="58.5703125" style="3" customWidth="1"/>
    <col min="3330" max="3330" width="17.28515625" style="3" customWidth="1"/>
    <col min="3331" max="3331" width="16.7109375" style="3" customWidth="1"/>
    <col min="3332" max="3332" width="14.42578125" style="3" customWidth="1"/>
    <col min="3333" max="3333" width="12.28515625" style="3" customWidth="1"/>
    <col min="3334" max="3334" width="12.140625" style="3" customWidth="1"/>
    <col min="3335" max="3335" width="9.140625" style="3"/>
    <col min="3336" max="3336" width="13.85546875" style="3" customWidth="1"/>
    <col min="3337" max="3584" width="9.140625" style="3"/>
    <col min="3585" max="3585" width="58.5703125" style="3" customWidth="1"/>
    <col min="3586" max="3586" width="17.28515625" style="3" customWidth="1"/>
    <col min="3587" max="3587" width="16.7109375" style="3" customWidth="1"/>
    <col min="3588" max="3588" width="14.42578125" style="3" customWidth="1"/>
    <col min="3589" max="3589" width="12.28515625" style="3" customWidth="1"/>
    <col min="3590" max="3590" width="12.140625" style="3" customWidth="1"/>
    <col min="3591" max="3591" width="9.140625" style="3"/>
    <col min="3592" max="3592" width="13.85546875" style="3" customWidth="1"/>
    <col min="3593" max="3840" width="9.140625" style="3"/>
    <col min="3841" max="3841" width="58.5703125" style="3" customWidth="1"/>
    <col min="3842" max="3842" width="17.28515625" style="3" customWidth="1"/>
    <col min="3843" max="3843" width="16.7109375" style="3" customWidth="1"/>
    <col min="3844" max="3844" width="14.42578125" style="3" customWidth="1"/>
    <col min="3845" max="3845" width="12.28515625" style="3" customWidth="1"/>
    <col min="3846" max="3846" width="12.140625" style="3" customWidth="1"/>
    <col min="3847" max="3847" width="9.140625" style="3"/>
    <col min="3848" max="3848" width="13.85546875" style="3" customWidth="1"/>
    <col min="3849" max="4096" width="9.140625" style="3"/>
    <col min="4097" max="4097" width="58.5703125" style="3" customWidth="1"/>
    <col min="4098" max="4098" width="17.28515625" style="3" customWidth="1"/>
    <col min="4099" max="4099" width="16.7109375" style="3" customWidth="1"/>
    <col min="4100" max="4100" width="14.42578125" style="3" customWidth="1"/>
    <col min="4101" max="4101" width="12.28515625" style="3" customWidth="1"/>
    <col min="4102" max="4102" width="12.140625" style="3" customWidth="1"/>
    <col min="4103" max="4103" width="9.140625" style="3"/>
    <col min="4104" max="4104" width="13.85546875" style="3" customWidth="1"/>
    <col min="4105" max="4352" width="9.140625" style="3"/>
    <col min="4353" max="4353" width="58.5703125" style="3" customWidth="1"/>
    <col min="4354" max="4354" width="17.28515625" style="3" customWidth="1"/>
    <col min="4355" max="4355" width="16.7109375" style="3" customWidth="1"/>
    <col min="4356" max="4356" width="14.42578125" style="3" customWidth="1"/>
    <col min="4357" max="4357" width="12.28515625" style="3" customWidth="1"/>
    <col min="4358" max="4358" width="12.140625" style="3" customWidth="1"/>
    <col min="4359" max="4359" width="9.140625" style="3"/>
    <col min="4360" max="4360" width="13.85546875" style="3" customWidth="1"/>
    <col min="4361" max="4608" width="9.140625" style="3"/>
    <col min="4609" max="4609" width="58.5703125" style="3" customWidth="1"/>
    <col min="4610" max="4610" width="17.28515625" style="3" customWidth="1"/>
    <col min="4611" max="4611" width="16.7109375" style="3" customWidth="1"/>
    <col min="4612" max="4612" width="14.42578125" style="3" customWidth="1"/>
    <col min="4613" max="4613" width="12.28515625" style="3" customWidth="1"/>
    <col min="4614" max="4614" width="12.140625" style="3" customWidth="1"/>
    <col min="4615" max="4615" width="9.140625" style="3"/>
    <col min="4616" max="4616" width="13.85546875" style="3" customWidth="1"/>
    <col min="4617" max="4864" width="9.140625" style="3"/>
    <col min="4865" max="4865" width="58.5703125" style="3" customWidth="1"/>
    <col min="4866" max="4866" width="17.28515625" style="3" customWidth="1"/>
    <col min="4867" max="4867" width="16.7109375" style="3" customWidth="1"/>
    <col min="4868" max="4868" width="14.42578125" style="3" customWidth="1"/>
    <col min="4869" max="4869" width="12.28515625" style="3" customWidth="1"/>
    <col min="4870" max="4870" width="12.140625" style="3" customWidth="1"/>
    <col min="4871" max="4871" width="9.140625" style="3"/>
    <col min="4872" max="4872" width="13.85546875" style="3" customWidth="1"/>
    <col min="4873" max="5120" width="9.140625" style="3"/>
    <col min="5121" max="5121" width="58.5703125" style="3" customWidth="1"/>
    <col min="5122" max="5122" width="17.28515625" style="3" customWidth="1"/>
    <col min="5123" max="5123" width="16.7109375" style="3" customWidth="1"/>
    <col min="5124" max="5124" width="14.42578125" style="3" customWidth="1"/>
    <col min="5125" max="5125" width="12.28515625" style="3" customWidth="1"/>
    <col min="5126" max="5126" width="12.140625" style="3" customWidth="1"/>
    <col min="5127" max="5127" width="9.140625" style="3"/>
    <col min="5128" max="5128" width="13.85546875" style="3" customWidth="1"/>
    <col min="5129" max="5376" width="9.140625" style="3"/>
    <col min="5377" max="5377" width="58.5703125" style="3" customWidth="1"/>
    <col min="5378" max="5378" width="17.28515625" style="3" customWidth="1"/>
    <col min="5379" max="5379" width="16.7109375" style="3" customWidth="1"/>
    <col min="5380" max="5380" width="14.42578125" style="3" customWidth="1"/>
    <col min="5381" max="5381" width="12.28515625" style="3" customWidth="1"/>
    <col min="5382" max="5382" width="12.140625" style="3" customWidth="1"/>
    <col min="5383" max="5383" width="9.140625" style="3"/>
    <col min="5384" max="5384" width="13.85546875" style="3" customWidth="1"/>
    <col min="5385" max="5632" width="9.140625" style="3"/>
    <col min="5633" max="5633" width="58.5703125" style="3" customWidth="1"/>
    <col min="5634" max="5634" width="17.28515625" style="3" customWidth="1"/>
    <col min="5635" max="5635" width="16.7109375" style="3" customWidth="1"/>
    <col min="5636" max="5636" width="14.42578125" style="3" customWidth="1"/>
    <col min="5637" max="5637" width="12.28515625" style="3" customWidth="1"/>
    <col min="5638" max="5638" width="12.140625" style="3" customWidth="1"/>
    <col min="5639" max="5639" width="9.140625" style="3"/>
    <col min="5640" max="5640" width="13.85546875" style="3" customWidth="1"/>
    <col min="5641" max="5888" width="9.140625" style="3"/>
    <col min="5889" max="5889" width="58.5703125" style="3" customWidth="1"/>
    <col min="5890" max="5890" width="17.28515625" style="3" customWidth="1"/>
    <col min="5891" max="5891" width="16.7109375" style="3" customWidth="1"/>
    <col min="5892" max="5892" width="14.42578125" style="3" customWidth="1"/>
    <col min="5893" max="5893" width="12.28515625" style="3" customWidth="1"/>
    <col min="5894" max="5894" width="12.140625" style="3" customWidth="1"/>
    <col min="5895" max="5895" width="9.140625" style="3"/>
    <col min="5896" max="5896" width="13.85546875" style="3" customWidth="1"/>
    <col min="5897" max="6144" width="9.140625" style="3"/>
    <col min="6145" max="6145" width="58.5703125" style="3" customWidth="1"/>
    <col min="6146" max="6146" width="17.28515625" style="3" customWidth="1"/>
    <col min="6147" max="6147" width="16.7109375" style="3" customWidth="1"/>
    <col min="6148" max="6148" width="14.42578125" style="3" customWidth="1"/>
    <col min="6149" max="6149" width="12.28515625" style="3" customWidth="1"/>
    <col min="6150" max="6150" width="12.140625" style="3" customWidth="1"/>
    <col min="6151" max="6151" width="9.140625" style="3"/>
    <col min="6152" max="6152" width="13.85546875" style="3" customWidth="1"/>
    <col min="6153" max="6400" width="9.140625" style="3"/>
    <col min="6401" max="6401" width="58.5703125" style="3" customWidth="1"/>
    <col min="6402" max="6402" width="17.28515625" style="3" customWidth="1"/>
    <col min="6403" max="6403" width="16.7109375" style="3" customWidth="1"/>
    <col min="6404" max="6404" width="14.42578125" style="3" customWidth="1"/>
    <col min="6405" max="6405" width="12.28515625" style="3" customWidth="1"/>
    <col min="6406" max="6406" width="12.140625" style="3" customWidth="1"/>
    <col min="6407" max="6407" width="9.140625" style="3"/>
    <col min="6408" max="6408" width="13.85546875" style="3" customWidth="1"/>
    <col min="6409" max="6656" width="9.140625" style="3"/>
    <col min="6657" max="6657" width="58.5703125" style="3" customWidth="1"/>
    <col min="6658" max="6658" width="17.28515625" style="3" customWidth="1"/>
    <col min="6659" max="6659" width="16.7109375" style="3" customWidth="1"/>
    <col min="6660" max="6660" width="14.42578125" style="3" customWidth="1"/>
    <col min="6661" max="6661" width="12.28515625" style="3" customWidth="1"/>
    <col min="6662" max="6662" width="12.140625" style="3" customWidth="1"/>
    <col min="6663" max="6663" width="9.140625" style="3"/>
    <col min="6664" max="6664" width="13.85546875" style="3" customWidth="1"/>
    <col min="6665" max="6912" width="9.140625" style="3"/>
    <col min="6913" max="6913" width="58.5703125" style="3" customWidth="1"/>
    <col min="6914" max="6914" width="17.28515625" style="3" customWidth="1"/>
    <col min="6915" max="6915" width="16.7109375" style="3" customWidth="1"/>
    <col min="6916" max="6916" width="14.42578125" style="3" customWidth="1"/>
    <col min="6917" max="6917" width="12.28515625" style="3" customWidth="1"/>
    <col min="6918" max="6918" width="12.140625" style="3" customWidth="1"/>
    <col min="6919" max="6919" width="9.140625" style="3"/>
    <col min="6920" max="6920" width="13.85546875" style="3" customWidth="1"/>
    <col min="6921" max="7168" width="9.140625" style="3"/>
    <col min="7169" max="7169" width="58.5703125" style="3" customWidth="1"/>
    <col min="7170" max="7170" width="17.28515625" style="3" customWidth="1"/>
    <col min="7171" max="7171" width="16.7109375" style="3" customWidth="1"/>
    <col min="7172" max="7172" width="14.42578125" style="3" customWidth="1"/>
    <col min="7173" max="7173" width="12.28515625" style="3" customWidth="1"/>
    <col min="7174" max="7174" width="12.140625" style="3" customWidth="1"/>
    <col min="7175" max="7175" width="9.140625" style="3"/>
    <col min="7176" max="7176" width="13.85546875" style="3" customWidth="1"/>
    <col min="7177" max="7424" width="9.140625" style="3"/>
    <col min="7425" max="7425" width="58.5703125" style="3" customWidth="1"/>
    <col min="7426" max="7426" width="17.28515625" style="3" customWidth="1"/>
    <col min="7427" max="7427" width="16.7109375" style="3" customWidth="1"/>
    <col min="7428" max="7428" width="14.42578125" style="3" customWidth="1"/>
    <col min="7429" max="7429" width="12.28515625" style="3" customWidth="1"/>
    <col min="7430" max="7430" width="12.140625" style="3" customWidth="1"/>
    <col min="7431" max="7431" width="9.140625" style="3"/>
    <col min="7432" max="7432" width="13.85546875" style="3" customWidth="1"/>
    <col min="7433" max="7680" width="9.140625" style="3"/>
    <col min="7681" max="7681" width="58.5703125" style="3" customWidth="1"/>
    <col min="7682" max="7682" width="17.28515625" style="3" customWidth="1"/>
    <col min="7683" max="7683" width="16.7109375" style="3" customWidth="1"/>
    <col min="7684" max="7684" width="14.42578125" style="3" customWidth="1"/>
    <col min="7685" max="7685" width="12.28515625" style="3" customWidth="1"/>
    <col min="7686" max="7686" width="12.140625" style="3" customWidth="1"/>
    <col min="7687" max="7687" width="9.140625" style="3"/>
    <col min="7688" max="7688" width="13.85546875" style="3" customWidth="1"/>
    <col min="7689" max="7936" width="9.140625" style="3"/>
    <col min="7937" max="7937" width="58.5703125" style="3" customWidth="1"/>
    <col min="7938" max="7938" width="17.28515625" style="3" customWidth="1"/>
    <col min="7939" max="7939" width="16.7109375" style="3" customWidth="1"/>
    <col min="7940" max="7940" width="14.42578125" style="3" customWidth="1"/>
    <col min="7941" max="7941" width="12.28515625" style="3" customWidth="1"/>
    <col min="7942" max="7942" width="12.140625" style="3" customWidth="1"/>
    <col min="7943" max="7943" width="9.140625" style="3"/>
    <col min="7944" max="7944" width="13.85546875" style="3" customWidth="1"/>
    <col min="7945" max="8192" width="9.140625" style="3"/>
    <col min="8193" max="8193" width="58.5703125" style="3" customWidth="1"/>
    <col min="8194" max="8194" width="17.28515625" style="3" customWidth="1"/>
    <col min="8195" max="8195" width="16.7109375" style="3" customWidth="1"/>
    <col min="8196" max="8196" width="14.42578125" style="3" customWidth="1"/>
    <col min="8197" max="8197" width="12.28515625" style="3" customWidth="1"/>
    <col min="8198" max="8198" width="12.140625" style="3" customWidth="1"/>
    <col min="8199" max="8199" width="9.140625" style="3"/>
    <col min="8200" max="8200" width="13.85546875" style="3" customWidth="1"/>
    <col min="8201" max="8448" width="9.140625" style="3"/>
    <col min="8449" max="8449" width="58.5703125" style="3" customWidth="1"/>
    <col min="8450" max="8450" width="17.28515625" style="3" customWidth="1"/>
    <col min="8451" max="8451" width="16.7109375" style="3" customWidth="1"/>
    <col min="8452" max="8452" width="14.42578125" style="3" customWidth="1"/>
    <col min="8453" max="8453" width="12.28515625" style="3" customWidth="1"/>
    <col min="8454" max="8454" width="12.140625" style="3" customWidth="1"/>
    <col min="8455" max="8455" width="9.140625" style="3"/>
    <col min="8456" max="8456" width="13.85546875" style="3" customWidth="1"/>
    <col min="8457" max="8704" width="9.140625" style="3"/>
    <col min="8705" max="8705" width="58.5703125" style="3" customWidth="1"/>
    <col min="8706" max="8706" width="17.28515625" style="3" customWidth="1"/>
    <col min="8707" max="8707" width="16.7109375" style="3" customWidth="1"/>
    <col min="8708" max="8708" width="14.42578125" style="3" customWidth="1"/>
    <col min="8709" max="8709" width="12.28515625" style="3" customWidth="1"/>
    <col min="8710" max="8710" width="12.140625" style="3" customWidth="1"/>
    <col min="8711" max="8711" width="9.140625" style="3"/>
    <col min="8712" max="8712" width="13.85546875" style="3" customWidth="1"/>
    <col min="8713" max="8960" width="9.140625" style="3"/>
    <col min="8961" max="8961" width="58.5703125" style="3" customWidth="1"/>
    <col min="8962" max="8962" width="17.28515625" style="3" customWidth="1"/>
    <col min="8963" max="8963" width="16.7109375" style="3" customWidth="1"/>
    <col min="8964" max="8964" width="14.42578125" style="3" customWidth="1"/>
    <col min="8965" max="8965" width="12.28515625" style="3" customWidth="1"/>
    <col min="8966" max="8966" width="12.140625" style="3" customWidth="1"/>
    <col min="8967" max="8967" width="9.140625" style="3"/>
    <col min="8968" max="8968" width="13.85546875" style="3" customWidth="1"/>
    <col min="8969" max="9216" width="9.140625" style="3"/>
    <col min="9217" max="9217" width="58.5703125" style="3" customWidth="1"/>
    <col min="9218" max="9218" width="17.28515625" style="3" customWidth="1"/>
    <col min="9219" max="9219" width="16.7109375" style="3" customWidth="1"/>
    <col min="9220" max="9220" width="14.42578125" style="3" customWidth="1"/>
    <col min="9221" max="9221" width="12.28515625" style="3" customWidth="1"/>
    <col min="9222" max="9222" width="12.140625" style="3" customWidth="1"/>
    <col min="9223" max="9223" width="9.140625" style="3"/>
    <col min="9224" max="9224" width="13.85546875" style="3" customWidth="1"/>
    <col min="9225" max="9472" width="9.140625" style="3"/>
    <col min="9473" max="9473" width="58.5703125" style="3" customWidth="1"/>
    <col min="9474" max="9474" width="17.28515625" style="3" customWidth="1"/>
    <col min="9475" max="9475" width="16.7109375" style="3" customWidth="1"/>
    <col min="9476" max="9476" width="14.42578125" style="3" customWidth="1"/>
    <col min="9477" max="9477" width="12.28515625" style="3" customWidth="1"/>
    <col min="9478" max="9478" width="12.140625" style="3" customWidth="1"/>
    <col min="9479" max="9479" width="9.140625" style="3"/>
    <col min="9480" max="9480" width="13.85546875" style="3" customWidth="1"/>
    <col min="9481" max="9728" width="9.140625" style="3"/>
    <col min="9729" max="9729" width="58.5703125" style="3" customWidth="1"/>
    <col min="9730" max="9730" width="17.28515625" style="3" customWidth="1"/>
    <col min="9731" max="9731" width="16.7109375" style="3" customWidth="1"/>
    <col min="9732" max="9732" width="14.42578125" style="3" customWidth="1"/>
    <col min="9733" max="9733" width="12.28515625" style="3" customWidth="1"/>
    <col min="9734" max="9734" width="12.140625" style="3" customWidth="1"/>
    <col min="9735" max="9735" width="9.140625" style="3"/>
    <col min="9736" max="9736" width="13.85546875" style="3" customWidth="1"/>
    <col min="9737" max="9984" width="9.140625" style="3"/>
    <col min="9985" max="9985" width="58.5703125" style="3" customWidth="1"/>
    <col min="9986" max="9986" width="17.28515625" style="3" customWidth="1"/>
    <col min="9987" max="9987" width="16.7109375" style="3" customWidth="1"/>
    <col min="9988" max="9988" width="14.42578125" style="3" customWidth="1"/>
    <col min="9989" max="9989" width="12.28515625" style="3" customWidth="1"/>
    <col min="9990" max="9990" width="12.140625" style="3" customWidth="1"/>
    <col min="9991" max="9991" width="9.140625" style="3"/>
    <col min="9992" max="9992" width="13.85546875" style="3" customWidth="1"/>
    <col min="9993" max="10240" width="9.140625" style="3"/>
    <col min="10241" max="10241" width="58.5703125" style="3" customWidth="1"/>
    <col min="10242" max="10242" width="17.28515625" style="3" customWidth="1"/>
    <col min="10243" max="10243" width="16.7109375" style="3" customWidth="1"/>
    <col min="10244" max="10244" width="14.42578125" style="3" customWidth="1"/>
    <col min="10245" max="10245" width="12.28515625" style="3" customWidth="1"/>
    <col min="10246" max="10246" width="12.140625" style="3" customWidth="1"/>
    <col min="10247" max="10247" width="9.140625" style="3"/>
    <col min="10248" max="10248" width="13.85546875" style="3" customWidth="1"/>
    <col min="10249" max="10496" width="9.140625" style="3"/>
    <col min="10497" max="10497" width="58.5703125" style="3" customWidth="1"/>
    <col min="10498" max="10498" width="17.28515625" style="3" customWidth="1"/>
    <col min="10499" max="10499" width="16.7109375" style="3" customWidth="1"/>
    <col min="10500" max="10500" width="14.42578125" style="3" customWidth="1"/>
    <col min="10501" max="10501" width="12.28515625" style="3" customWidth="1"/>
    <col min="10502" max="10502" width="12.140625" style="3" customWidth="1"/>
    <col min="10503" max="10503" width="9.140625" style="3"/>
    <col min="10504" max="10504" width="13.85546875" style="3" customWidth="1"/>
    <col min="10505" max="10752" width="9.140625" style="3"/>
    <col min="10753" max="10753" width="58.5703125" style="3" customWidth="1"/>
    <col min="10754" max="10754" width="17.28515625" style="3" customWidth="1"/>
    <col min="10755" max="10755" width="16.7109375" style="3" customWidth="1"/>
    <col min="10756" max="10756" width="14.42578125" style="3" customWidth="1"/>
    <col min="10757" max="10757" width="12.28515625" style="3" customWidth="1"/>
    <col min="10758" max="10758" width="12.140625" style="3" customWidth="1"/>
    <col min="10759" max="10759" width="9.140625" style="3"/>
    <col min="10760" max="10760" width="13.85546875" style="3" customWidth="1"/>
    <col min="10761" max="11008" width="9.140625" style="3"/>
    <col min="11009" max="11009" width="58.5703125" style="3" customWidth="1"/>
    <col min="11010" max="11010" width="17.28515625" style="3" customWidth="1"/>
    <col min="11011" max="11011" width="16.7109375" style="3" customWidth="1"/>
    <col min="11012" max="11012" width="14.42578125" style="3" customWidth="1"/>
    <col min="11013" max="11013" width="12.28515625" style="3" customWidth="1"/>
    <col min="11014" max="11014" width="12.140625" style="3" customWidth="1"/>
    <col min="11015" max="11015" width="9.140625" style="3"/>
    <col min="11016" max="11016" width="13.85546875" style="3" customWidth="1"/>
    <col min="11017" max="11264" width="9.140625" style="3"/>
    <col min="11265" max="11265" width="58.5703125" style="3" customWidth="1"/>
    <col min="11266" max="11266" width="17.28515625" style="3" customWidth="1"/>
    <col min="11267" max="11267" width="16.7109375" style="3" customWidth="1"/>
    <col min="11268" max="11268" width="14.42578125" style="3" customWidth="1"/>
    <col min="11269" max="11269" width="12.28515625" style="3" customWidth="1"/>
    <col min="11270" max="11270" width="12.140625" style="3" customWidth="1"/>
    <col min="11271" max="11271" width="9.140625" style="3"/>
    <col min="11272" max="11272" width="13.85546875" style="3" customWidth="1"/>
    <col min="11273" max="11520" width="9.140625" style="3"/>
    <col min="11521" max="11521" width="58.5703125" style="3" customWidth="1"/>
    <col min="11522" max="11522" width="17.28515625" style="3" customWidth="1"/>
    <col min="11523" max="11523" width="16.7109375" style="3" customWidth="1"/>
    <col min="11524" max="11524" width="14.42578125" style="3" customWidth="1"/>
    <col min="11525" max="11525" width="12.28515625" style="3" customWidth="1"/>
    <col min="11526" max="11526" width="12.140625" style="3" customWidth="1"/>
    <col min="11527" max="11527" width="9.140625" style="3"/>
    <col min="11528" max="11528" width="13.85546875" style="3" customWidth="1"/>
    <col min="11529" max="11776" width="9.140625" style="3"/>
    <col min="11777" max="11777" width="58.5703125" style="3" customWidth="1"/>
    <col min="11778" max="11778" width="17.28515625" style="3" customWidth="1"/>
    <col min="11779" max="11779" width="16.7109375" style="3" customWidth="1"/>
    <col min="11780" max="11780" width="14.42578125" style="3" customWidth="1"/>
    <col min="11781" max="11781" width="12.28515625" style="3" customWidth="1"/>
    <col min="11782" max="11782" width="12.140625" style="3" customWidth="1"/>
    <col min="11783" max="11783" width="9.140625" style="3"/>
    <col min="11784" max="11784" width="13.85546875" style="3" customWidth="1"/>
    <col min="11785" max="12032" width="9.140625" style="3"/>
    <col min="12033" max="12033" width="58.5703125" style="3" customWidth="1"/>
    <col min="12034" max="12034" width="17.28515625" style="3" customWidth="1"/>
    <col min="12035" max="12035" width="16.7109375" style="3" customWidth="1"/>
    <col min="12036" max="12036" width="14.42578125" style="3" customWidth="1"/>
    <col min="12037" max="12037" width="12.28515625" style="3" customWidth="1"/>
    <col min="12038" max="12038" width="12.140625" style="3" customWidth="1"/>
    <col min="12039" max="12039" width="9.140625" style="3"/>
    <col min="12040" max="12040" width="13.85546875" style="3" customWidth="1"/>
    <col min="12041" max="12288" width="9.140625" style="3"/>
    <col min="12289" max="12289" width="58.5703125" style="3" customWidth="1"/>
    <col min="12290" max="12290" width="17.28515625" style="3" customWidth="1"/>
    <col min="12291" max="12291" width="16.7109375" style="3" customWidth="1"/>
    <col min="12292" max="12292" width="14.42578125" style="3" customWidth="1"/>
    <col min="12293" max="12293" width="12.28515625" style="3" customWidth="1"/>
    <col min="12294" max="12294" width="12.140625" style="3" customWidth="1"/>
    <col min="12295" max="12295" width="9.140625" style="3"/>
    <col min="12296" max="12296" width="13.85546875" style="3" customWidth="1"/>
    <col min="12297" max="12544" width="9.140625" style="3"/>
    <col min="12545" max="12545" width="58.5703125" style="3" customWidth="1"/>
    <col min="12546" max="12546" width="17.28515625" style="3" customWidth="1"/>
    <col min="12547" max="12547" width="16.7109375" style="3" customWidth="1"/>
    <col min="12548" max="12548" width="14.42578125" style="3" customWidth="1"/>
    <col min="12549" max="12549" width="12.28515625" style="3" customWidth="1"/>
    <col min="12550" max="12550" width="12.140625" style="3" customWidth="1"/>
    <col min="12551" max="12551" width="9.140625" style="3"/>
    <col min="12552" max="12552" width="13.85546875" style="3" customWidth="1"/>
    <col min="12553" max="12800" width="9.140625" style="3"/>
    <col min="12801" max="12801" width="58.5703125" style="3" customWidth="1"/>
    <col min="12802" max="12802" width="17.28515625" style="3" customWidth="1"/>
    <col min="12803" max="12803" width="16.7109375" style="3" customWidth="1"/>
    <col min="12804" max="12804" width="14.42578125" style="3" customWidth="1"/>
    <col min="12805" max="12805" width="12.28515625" style="3" customWidth="1"/>
    <col min="12806" max="12806" width="12.140625" style="3" customWidth="1"/>
    <col min="12807" max="12807" width="9.140625" style="3"/>
    <col min="12808" max="12808" width="13.85546875" style="3" customWidth="1"/>
    <col min="12809" max="13056" width="9.140625" style="3"/>
    <col min="13057" max="13057" width="58.5703125" style="3" customWidth="1"/>
    <col min="13058" max="13058" width="17.28515625" style="3" customWidth="1"/>
    <col min="13059" max="13059" width="16.7109375" style="3" customWidth="1"/>
    <col min="13060" max="13060" width="14.42578125" style="3" customWidth="1"/>
    <col min="13061" max="13061" width="12.28515625" style="3" customWidth="1"/>
    <col min="13062" max="13062" width="12.140625" style="3" customWidth="1"/>
    <col min="13063" max="13063" width="9.140625" style="3"/>
    <col min="13064" max="13064" width="13.85546875" style="3" customWidth="1"/>
    <col min="13065" max="13312" width="9.140625" style="3"/>
    <col min="13313" max="13313" width="58.5703125" style="3" customWidth="1"/>
    <col min="13314" max="13314" width="17.28515625" style="3" customWidth="1"/>
    <col min="13315" max="13315" width="16.7109375" style="3" customWidth="1"/>
    <col min="13316" max="13316" width="14.42578125" style="3" customWidth="1"/>
    <col min="13317" max="13317" width="12.28515625" style="3" customWidth="1"/>
    <col min="13318" max="13318" width="12.140625" style="3" customWidth="1"/>
    <col min="13319" max="13319" width="9.140625" style="3"/>
    <col min="13320" max="13320" width="13.85546875" style="3" customWidth="1"/>
    <col min="13321" max="13568" width="9.140625" style="3"/>
    <col min="13569" max="13569" width="58.5703125" style="3" customWidth="1"/>
    <col min="13570" max="13570" width="17.28515625" style="3" customWidth="1"/>
    <col min="13571" max="13571" width="16.7109375" style="3" customWidth="1"/>
    <col min="13572" max="13572" width="14.42578125" style="3" customWidth="1"/>
    <col min="13573" max="13573" width="12.28515625" style="3" customWidth="1"/>
    <col min="13574" max="13574" width="12.140625" style="3" customWidth="1"/>
    <col min="13575" max="13575" width="9.140625" style="3"/>
    <col min="13576" max="13576" width="13.85546875" style="3" customWidth="1"/>
    <col min="13577" max="13824" width="9.140625" style="3"/>
    <col min="13825" max="13825" width="58.5703125" style="3" customWidth="1"/>
    <col min="13826" max="13826" width="17.28515625" style="3" customWidth="1"/>
    <col min="13827" max="13827" width="16.7109375" style="3" customWidth="1"/>
    <col min="13828" max="13828" width="14.42578125" style="3" customWidth="1"/>
    <col min="13829" max="13829" width="12.28515625" style="3" customWidth="1"/>
    <col min="13830" max="13830" width="12.140625" style="3" customWidth="1"/>
    <col min="13831" max="13831" width="9.140625" style="3"/>
    <col min="13832" max="13832" width="13.85546875" style="3" customWidth="1"/>
    <col min="13833" max="14080" width="9.140625" style="3"/>
    <col min="14081" max="14081" width="58.5703125" style="3" customWidth="1"/>
    <col min="14082" max="14082" width="17.28515625" style="3" customWidth="1"/>
    <col min="14083" max="14083" width="16.7109375" style="3" customWidth="1"/>
    <col min="14084" max="14084" width="14.42578125" style="3" customWidth="1"/>
    <col min="14085" max="14085" width="12.28515625" style="3" customWidth="1"/>
    <col min="14086" max="14086" width="12.140625" style="3" customWidth="1"/>
    <col min="14087" max="14087" width="9.140625" style="3"/>
    <col min="14088" max="14088" width="13.85546875" style="3" customWidth="1"/>
    <col min="14089" max="14336" width="9.140625" style="3"/>
    <col min="14337" max="14337" width="58.5703125" style="3" customWidth="1"/>
    <col min="14338" max="14338" width="17.28515625" style="3" customWidth="1"/>
    <col min="14339" max="14339" width="16.7109375" style="3" customWidth="1"/>
    <col min="14340" max="14340" width="14.42578125" style="3" customWidth="1"/>
    <col min="14341" max="14341" width="12.28515625" style="3" customWidth="1"/>
    <col min="14342" max="14342" width="12.140625" style="3" customWidth="1"/>
    <col min="14343" max="14343" width="9.140625" style="3"/>
    <col min="14344" max="14344" width="13.85546875" style="3" customWidth="1"/>
    <col min="14345" max="14592" width="9.140625" style="3"/>
    <col min="14593" max="14593" width="58.5703125" style="3" customWidth="1"/>
    <col min="14594" max="14594" width="17.28515625" style="3" customWidth="1"/>
    <col min="14595" max="14595" width="16.7109375" style="3" customWidth="1"/>
    <col min="14596" max="14596" width="14.42578125" style="3" customWidth="1"/>
    <col min="14597" max="14597" width="12.28515625" style="3" customWidth="1"/>
    <col min="14598" max="14598" width="12.140625" style="3" customWidth="1"/>
    <col min="14599" max="14599" width="9.140625" style="3"/>
    <col min="14600" max="14600" width="13.85546875" style="3" customWidth="1"/>
    <col min="14601" max="14848" width="9.140625" style="3"/>
    <col min="14849" max="14849" width="58.5703125" style="3" customWidth="1"/>
    <col min="14850" max="14850" width="17.28515625" style="3" customWidth="1"/>
    <col min="14851" max="14851" width="16.7109375" style="3" customWidth="1"/>
    <col min="14852" max="14852" width="14.42578125" style="3" customWidth="1"/>
    <col min="14853" max="14853" width="12.28515625" style="3" customWidth="1"/>
    <col min="14854" max="14854" width="12.140625" style="3" customWidth="1"/>
    <col min="14855" max="14855" width="9.140625" style="3"/>
    <col min="14856" max="14856" width="13.85546875" style="3" customWidth="1"/>
    <col min="14857" max="15104" width="9.140625" style="3"/>
    <col min="15105" max="15105" width="58.5703125" style="3" customWidth="1"/>
    <col min="15106" max="15106" width="17.28515625" style="3" customWidth="1"/>
    <col min="15107" max="15107" width="16.7109375" style="3" customWidth="1"/>
    <col min="15108" max="15108" width="14.42578125" style="3" customWidth="1"/>
    <col min="15109" max="15109" width="12.28515625" style="3" customWidth="1"/>
    <col min="15110" max="15110" width="12.140625" style="3" customWidth="1"/>
    <col min="15111" max="15111" width="9.140625" style="3"/>
    <col min="15112" max="15112" width="13.85546875" style="3" customWidth="1"/>
    <col min="15113" max="15360" width="9.140625" style="3"/>
    <col min="15361" max="15361" width="58.5703125" style="3" customWidth="1"/>
    <col min="15362" max="15362" width="17.28515625" style="3" customWidth="1"/>
    <col min="15363" max="15363" width="16.7109375" style="3" customWidth="1"/>
    <col min="15364" max="15364" width="14.42578125" style="3" customWidth="1"/>
    <col min="15365" max="15365" width="12.28515625" style="3" customWidth="1"/>
    <col min="15366" max="15366" width="12.140625" style="3" customWidth="1"/>
    <col min="15367" max="15367" width="9.140625" style="3"/>
    <col min="15368" max="15368" width="13.85546875" style="3" customWidth="1"/>
    <col min="15369" max="15616" width="9.140625" style="3"/>
    <col min="15617" max="15617" width="58.5703125" style="3" customWidth="1"/>
    <col min="15618" max="15618" width="17.28515625" style="3" customWidth="1"/>
    <col min="15619" max="15619" width="16.7109375" style="3" customWidth="1"/>
    <col min="15620" max="15620" width="14.42578125" style="3" customWidth="1"/>
    <col min="15621" max="15621" width="12.28515625" style="3" customWidth="1"/>
    <col min="15622" max="15622" width="12.140625" style="3" customWidth="1"/>
    <col min="15623" max="15623" width="9.140625" style="3"/>
    <col min="15624" max="15624" width="13.85546875" style="3" customWidth="1"/>
    <col min="15625" max="15872" width="9.140625" style="3"/>
    <col min="15873" max="15873" width="58.5703125" style="3" customWidth="1"/>
    <col min="15874" max="15874" width="17.28515625" style="3" customWidth="1"/>
    <col min="15875" max="15875" width="16.7109375" style="3" customWidth="1"/>
    <col min="15876" max="15876" width="14.42578125" style="3" customWidth="1"/>
    <col min="15877" max="15877" width="12.28515625" style="3" customWidth="1"/>
    <col min="15878" max="15878" width="12.140625" style="3" customWidth="1"/>
    <col min="15879" max="15879" width="9.140625" style="3"/>
    <col min="15880" max="15880" width="13.85546875" style="3" customWidth="1"/>
    <col min="15881" max="16128" width="9.140625" style="3"/>
    <col min="16129" max="16129" width="58.5703125" style="3" customWidth="1"/>
    <col min="16130" max="16130" width="17.28515625" style="3" customWidth="1"/>
    <col min="16131" max="16131" width="16.7109375" style="3" customWidth="1"/>
    <col min="16132" max="16132" width="14.42578125" style="3" customWidth="1"/>
    <col min="16133" max="16133" width="12.28515625" style="3" customWidth="1"/>
    <col min="16134" max="16134" width="12.140625" style="3" customWidth="1"/>
    <col min="16135" max="16135" width="9.140625" style="3"/>
    <col min="16136" max="16136" width="13.85546875" style="3" customWidth="1"/>
    <col min="16137" max="16384" width="9.140625" style="3"/>
  </cols>
  <sheetData>
    <row r="1" spans="1:7" ht="13.5" thickBot="1" x14ac:dyDescent="0.25">
      <c r="A1" s="1"/>
      <c r="B1" s="1"/>
      <c r="C1" s="1"/>
      <c r="D1" s="2"/>
      <c r="E1" s="2"/>
      <c r="F1" s="1"/>
      <c r="G1" s="2" t="s">
        <v>0</v>
      </c>
    </row>
    <row r="2" spans="1:7" x14ac:dyDescent="0.2">
      <c r="A2" s="4"/>
      <c r="B2" s="5"/>
      <c r="C2" s="6" t="s">
        <v>1</v>
      </c>
      <c r="D2" s="7" t="s">
        <v>2</v>
      </c>
      <c r="E2" s="6" t="s">
        <v>3</v>
      </c>
      <c r="F2" s="7" t="s">
        <v>4</v>
      </c>
      <c r="G2" s="8" t="s">
        <v>4</v>
      </c>
    </row>
    <row r="3" spans="1:7" ht="18.399999999999999" customHeight="1" x14ac:dyDescent="0.3">
      <c r="A3" s="9" t="s">
        <v>5</v>
      </c>
      <c r="B3" s="10"/>
      <c r="C3" s="11" t="s">
        <v>6</v>
      </c>
      <c r="D3" s="12" t="s">
        <v>7</v>
      </c>
      <c r="E3" s="11"/>
      <c r="F3" s="12" t="s">
        <v>8</v>
      </c>
      <c r="G3" s="13" t="s">
        <v>8</v>
      </c>
    </row>
    <row r="4" spans="1:7" ht="18.399999999999999" customHeight="1" thickBot="1" x14ac:dyDescent="0.3">
      <c r="A4" s="14"/>
      <c r="B4" s="15"/>
      <c r="C4" s="16" t="s">
        <v>9</v>
      </c>
      <c r="D4" s="17" t="s">
        <v>9</v>
      </c>
      <c r="E4" s="16" t="s">
        <v>10</v>
      </c>
      <c r="F4" s="17" t="s">
        <v>11</v>
      </c>
      <c r="G4" s="18" t="s">
        <v>12</v>
      </c>
    </row>
    <row r="5" spans="1:7" x14ac:dyDescent="0.2">
      <c r="A5" s="19" t="s">
        <v>13</v>
      </c>
      <c r="B5" s="5"/>
      <c r="C5" s="20"/>
      <c r="D5" s="21"/>
      <c r="E5" s="20"/>
      <c r="F5" s="22"/>
      <c r="G5" s="23"/>
    </row>
    <row r="6" spans="1:7" x14ac:dyDescent="0.2">
      <c r="A6" s="24" t="s">
        <v>14</v>
      </c>
      <c r="B6" s="25" t="s">
        <v>15</v>
      </c>
      <c r="C6" s="26">
        <f>C7+C8</f>
        <v>7499</v>
      </c>
      <c r="D6" s="27">
        <f>D7+D8</f>
        <v>7176.5</v>
      </c>
      <c r="E6" s="26">
        <f>E7+E8</f>
        <v>2111</v>
      </c>
      <c r="F6" s="28">
        <f>E6/C6*100</f>
        <v>28.150420056007469</v>
      </c>
      <c r="G6" s="29">
        <f>E6/D6*100</f>
        <v>29.415453215355676</v>
      </c>
    </row>
    <row r="7" spans="1:7" x14ac:dyDescent="0.2">
      <c r="A7" s="30"/>
      <c r="B7" s="31" t="s">
        <v>16</v>
      </c>
      <c r="C7" s="32">
        <v>7499</v>
      </c>
      <c r="D7" s="33">
        <v>7176.5</v>
      </c>
      <c r="E7" s="32">
        <v>2111</v>
      </c>
      <c r="F7" s="34">
        <f>E7/C7*100</f>
        <v>28.150420056007469</v>
      </c>
      <c r="G7" s="35">
        <f>E7/D7*100</f>
        <v>29.415453215355676</v>
      </c>
    </row>
    <row r="8" spans="1:7" x14ac:dyDescent="0.2">
      <c r="A8" s="30"/>
      <c r="B8" s="36" t="s">
        <v>17</v>
      </c>
      <c r="C8" s="37">
        <v>0</v>
      </c>
      <c r="D8" s="38">
        <v>0</v>
      </c>
      <c r="E8" s="39">
        <v>0</v>
      </c>
      <c r="F8" s="40">
        <v>0</v>
      </c>
      <c r="G8" s="41">
        <v>0</v>
      </c>
    </row>
    <row r="9" spans="1:7" x14ac:dyDescent="0.2">
      <c r="A9" s="24" t="s">
        <v>18</v>
      </c>
      <c r="B9" s="25" t="s">
        <v>19</v>
      </c>
      <c r="C9" s="26">
        <f>C10+C11</f>
        <v>131598</v>
      </c>
      <c r="D9" s="27">
        <f>D10+D11</f>
        <v>256790</v>
      </c>
      <c r="E9" s="26">
        <f>E10+E11</f>
        <v>16372</v>
      </c>
      <c r="F9" s="28">
        <f t="shared" ref="F9:F43" si="0">E9/C9*100</f>
        <v>12.440918554993237</v>
      </c>
      <c r="G9" s="29">
        <f t="shared" ref="G9:G43" si="1">E9/D9*100</f>
        <v>6.3756376805950392</v>
      </c>
    </row>
    <row r="10" spans="1:7" x14ac:dyDescent="0.2">
      <c r="A10" s="30"/>
      <c r="B10" s="31" t="s">
        <v>16</v>
      </c>
      <c r="C10" s="32">
        <v>49400</v>
      </c>
      <c r="D10" s="33">
        <v>51792</v>
      </c>
      <c r="E10" s="32">
        <v>12653</v>
      </c>
      <c r="F10" s="34">
        <f t="shared" si="0"/>
        <v>25.613360323886642</v>
      </c>
      <c r="G10" s="35">
        <f t="shared" si="1"/>
        <v>24.430413963546492</v>
      </c>
    </row>
    <row r="11" spans="1:7" x14ac:dyDescent="0.2">
      <c r="A11" s="30"/>
      <c r="B11" s="36" t="s">
        <v>17</v>
      </c>
      <c r="C11" s="37">
        <v>82198</v>
      </c>
      <c r="D11" s="38">
        <v>204998</v>
      </c>
      <c r="E11" s="39">
        <v>3719</v>
      </c>
      <c r="F11" s="40">
        <f t="shared" si="0"/>
        <v>4.5244409839655466</v>
      </c>
      <c r="G11" s="41">
        <f t="shared" si="1"/>
        <v>1.8141640406247865</v>
      </c>
    </row>
    <row r="12" spans="1:7" x14ac:dyDescent="0.2">
      <c r="A12" s="24" t="s">
        <v>20</v>
      </c>
      <c r="B12" s="25" t="s">
        <v>21</v>
      </c>
      <c r="C12" s="26">
        <f>C13+C14</f>
        <v>32100</v>
      </c>
      <c r="D12" s="27">
        <f>SUM(D13:D14)</f>
        <v>88135</v>
      </c>
      <c r="E12" s="26">
        <f>SUM(E13:E14)</f>
        <v>4652</v>
      </c>
      <c r="F12" s="28">
        <f t="shared" si="0"/>
        <v>14.492211838006231</v>
      </c>
      <c r="G12" s="29">
        <f t="shared" si="1"/>
        <v>5.2782662960231468</v>
      </c>
    </row>
    <row r="13" spans="1:7" x14ac:dyDescent="0.2">
      <c r="A13" s="30"/>
      <c r="B13" s="31" t="s">
        <v>16</v>
      </c>
      <c r="C13" s="32">
        <v>18900</v>
      </c>
      <c r="D13" s="33">
        <v>20624.5</v>
      </c>
      <c r="E13" s="32">
        <v>2170</v>
      </c>
      <c r="F13" s="34">
        <f t="shared" si="0"/>
        <v>11.481481481481481</v>
      </c>
      <c r="G13" s="35">
        <f t="shared" si="1"/>
        <v>10.521467187083324</v>
      </c>
    </row>
    <row r="14" spans="1:7" x14ac:dyDescent="0.2">
      <c r="A14" s="30"/>
      <c r="B14" s="36" t="s">
        <v>17</v>
      </c>
      <c r="C14" s="37">
        <v>13200</v>
      </c>
      <c r="D14" s="38">
        <v>67510.5</v>
      </c>
      <c r="E14" s="39">
        <v>2482</v>
      </c>
      <c r="F14" s="42">
        <f t="shared" si="0"/>
        <v>18.803030303030301</v>
      </c>
      <c r="G14" s="43">
        <f t="shared" si="1"/>
        <v>3.6764651424593211</v>
      </c>
    </row>
    <row r="15" spans="1:7" x14ac:dyDescent="0.2">
      <c r="A15" s="24" t="s">
        <v>22</v>
      </c>
      <c r="B15" s="25" t="s">
        <v>23</v>
      </c>
      <c r="C15" s="26">
        <f>C16+C17</f>
        <v>681046</v>
      </c>
      <c r="D15" s="27">
        <f>SUM(D16:D17)</f>
        <v>989087.7</v>
      </c>
      <c r="E15" s="26">
        <f>SUM(E16:E17)</f>
        <v>196871</v>
      </c>
      <c r="F15" s="28">
        <f t="shared" si="0"/>
        <v>28.907151646144314</v>
      </c>
      <c r="G15" s="29">
        <f t="shared" si="1"/>
        <v>19.904301711567136</v>
      </c>
    </row>
    <row r="16" spans="1:7" x14ac:dyDescent="0.2">
      <c r="A16" s="30"/>
      <c r="B16" s="31" t="s">
        <v>16</v>
      </c>
      <c r="C16" s="32">
        <v>178616</v>
      </c>
      <c r="D16" s="33">
        <v>252113.6</v>
      </c>
      <c r="E16" s="32">
        <v>125057</v>
      </c>
      <c r="F16" s="34">
        <f t="shared" si="0"/>
        <v>70.014444394679089</v>
      </c>
      <c r="G16" s="35">
        <f t="shared" si="1"/>
        <v>49.603432738257673</v>
      </c>
    </row>
    <row r="17" spans="1:7" x14ac:dyDescent="0.2">
      <c r="A17" s="30"/>
      <c r="B17" s="36" t="s">
        <v>17</v>
      </c>
      <c r="C17" s="39">
        <v>502430</v>
      </c>
      <c r="D17" s="38">
        <v>736974.1</v>
      </c>
      <c r="E17" s="39">
        <v>71814</v>
      </c>
      <c r="F17" s="40">
        <f t="shared" si="0"/>
        <v>14.293334394841073</v>
      </c>
      <c r="G17" s="41">
        <f t="shared" si="1"/>
        <v>9.7444401370414511</v>
      </c>
    </row>
    <row r="18" spans="1:7" x14ac:dyDescent="0.2">
      <c r="A18" s="24" t="s">
        <v>24</v>
      </c>
      <c r="B18" s="25" t="s">
        <v>25</v>
      </c>
      <c r="C18" s="26">
        <f>C19+C20</f>
        <v>86859</v>
      </c>
      <c r="D18" s="27">
        <f>SUM(D19:D20)</f>
        <v>151705.9</v>
      </c>
      <c r="E18" s="26">
        <f>SUM(E19:E20)</f>
        <v>49543</v>
      </c>
      <c r="F18" s="28">
        <f t="shared" si="0"/>
        <v>57.038418586444692</v>
      </c>
      <c r="G18" s="29">
        <f t="shared" si="1"/>
        <v>32.657266460961637</v>
      </c>
    </row>
    <row r="19" spans="1:7" x14ac:dyDescent="0.2">
      <c r="A19" s="30"/>
      <c r="B19" s="31" t="s">
        <v>16</v>
      </c>
      <c r="C19" s="32">
        <v>78658</v>
      </c>
      <c r="D19" s="33">
        <v>95024.9</v>
      </c>
      <c r="E19" s="32">
        <v>49543</v>
      </c>
      <c r="F19" s="34">
        <f t="shared" si="0"/>
        <v>62.985328892166081</v>
      </c>
      <c r="G19" s="35">
        <f t="shared" si="1"/>
        <v>52.13686097012468</v>
      </c>
    </row>
    <row r="20" spans="1:7" x14ac:dyDescent="0.2">
      <c r="A20" s="30"/>
      <c r="B20" s="36" t="s">
        <v>17</v>
      </c>
      <c r="C20" s="39">
        <v>8201</v>
      </c>
      <c r="D20" s="38">
        <v>56681</v>
      </c>
      <c r="E20" s="39">
        <v>0</v>
      </c>
      <c r="F20" s="40">
        <f t="shared" si="0"/>
        <v>0</v>
      </c>
      <c r="G20" s="41">
        <f t="shared" si="1"/>
        <v>0</v>
      </c>
    </row>
    <row r="21" spans="1:7" x14ac:dyDescent="0.2">
      <c r="A21" s="24" t="s">
        <v>26</v>
      </c>
      <c r="B21" s="25" t="s">
        <v>27</v>
      </c>
      <c r="C21" s="26">
        <f>C22+C23</f>
        <v>24457</v>
      </c>
      <c r="D21" s="27">
        <f>D22+D23</f>
        <v>59428.3</v>
      </c>
      <c r="E21" s="26">
        <f>E22+E23</f>
        <v>9893</v>
      </c>
      <c r="F21" s="28">
        <f t="shared" si="0"/>
        <v>40.450586744081448</v>
      </c>
      <c r="G21" s="29">
        <f t="shared" si="1"/>
        <v>16.646951031747502</v>
      </c>
    </row>
    <row r="22" spans="1:7" x14ac:dyDescent="0.2">
      <c r="A22" s="30"/>
      <c r="B22" s="31" t="s">
        <v>16</v>
      </c>
      <c r="C22" s="32">
        <v>19736</v>
      </c>
      <c r="D22" s="33">
        <v>29912.3</v>
      </c>
      <c r="E22" s="32">
        <v>9805</v>
      </c>
      <c r="F22" s="34">
        <f t="shared" si="0"/>
        <v>49.68078638021889</v>
      </c>
      <c r="G22" s="35">
        <f t="shared" si="1"/>
        <v>32.779157737786797</v>
      </c>
    </row>
    <row r="23" spans="1:7" x14ac:dyDescent="0.2">
      <c r="A23" s="30"/>
      <c r="B23" s="36" t="s">
        <v>17</v>
      </c>
      <c r="C23" s="39">
        <v>4721</v>
      </c>
      <c r="D23" s="38">
        <v>29516</v>
      </c>
      <c r="E23" s="39">
        <v>88</v>
      </c>
      <c r="F23" s="40">
        <f t="shared" si="0"/>
        <v>1.8640118618936667</v>
      </c>
      <c r="G23" s="41">
        <f t="shared" si="1"/>
        <v>0.29814337986176986</v>
      </c>
    </row>
    <row r="24" spans="1:7" x14ac:dyDescent="0.2">
      <c r="A24" s="24" t="s">
        <v>28</v>
      </c>
      <c r="B24" s="25" t="s">
        <v>29</v>
      </c>
      <c r="C24" s="26">
        <f>C25+C26</f>
        <v>19791</v>
      </c>
      <c r="D24" s="27">
        <f>SUM(D25:D26)</f>
        <v>88571</v>
      </c>
      <c r="E24" s="26">
        <f>SUM(E25:E26)</f>
        <v>7114</v>
      </c>
      <c r="F24" s="28">
        <f t="shared" si="0"/>
        <v>35.945631852862412</v>
      </c>
      <c r="G24" s="29">
        <f t="shared" si="1"/>
        <v>8.0319743482629757</v>
      </c>
    </row>
    <row r="25" spans="1:7" x14ac:dyDescent="0.2">
      <c r="A25" s="30"/>
      <c r="B25" s="31" t="s">
        <v>16</v>
      </c>
      <c r="C25" s="32">
        <v>13290</v>
      </c>
      <c r="D25" s="33">
        <v>22150</v>
      </c>
      <c r="E25" s="32">
        <v>4427</v>
      </c>
      <c r="F25" s="34">
        <f t="shared" si="0"/>
        <v>33.310759969902179</v>
      </c>
      <c r="G25" s="35">
        <f t="shared" si="1"/>
        <v>19.986455981941308</v>
      </c>
    </row>
    <row r="26" spans="1:7" x14ac:dyDescent="0.2">
      <c r="A26" s="30"/>
      <c r="B26" s="36" t="s">
        <v>17</v>
      </c>
      <c r="C26" s="39">
        <v>6501</v>
      </c>
      <c r="D26" s="38">
        <v>66421</v>
      </c>
      <c r="E26" s="39">
        <v>2687</v>
      </c>
      <c r="F26" s="40">
        <f t="shared" si="0"/>
        <v>41.332102753422554</v>
      </c>
      <c r="G26" s="41">
        <f t="shared" si="1"/>
        <v>4.0454073259962957</v>
      </c>
    </row>
    <row r="27" spans="1:7" x14ac:dyDescent="0.2">
      <c r="A27" s="24" t="s">
        <v>30</v>
      </c>
      <c r="B27" s="25" t="s">
        <v>31</v>
      </c>
      <c r="C27" s="26">
        <f>C28+C29</f>
        <v>674571</v>
      </c>
      <c r="D27" s="27">
        <f>SUM(D28:D29)</f>
        <v>257152.5</v>
      </c>
      <c r="E27" s="26">
        <f>SUM(E28:E29)</f>
        <v>29078</v>
      </c>
      <c r="F27" s="28">
        <f t="shared" si="0"/>
        <v>4.3105914722097456</v>
      </c>
      <c r="G27" s="29">
        <f t="shared" si="1"/>
        <v>11.307687072845878</v>
      </c>
    </row>
    <row r="28" spans="1:7" x14ac:dyDescent="0.2">
      <c r="A28" s="30"/>
      <c r="B28" s="31" t="s">
        <v>16</v>
      </c>
      <c r="C28" s="32">
        <v>13650</v>
      </c>
      <c r="D28" s="33">
        <v>77138.100000000006</v>
      </c>
      <c r="E28" s="32">
        <v>9016</v>
      </c>
      <c r="F28" s="34">
        <f t="shared" si="0"/>
        <v>66.051282051282058</v>
      </c>
      <c r="G28" s="35">
        <f t="shared" si="1"/>
        <v>11.688128175311551</v>
      </c>
    </row>
    <row r="29" spans="1:7" x14ac:dyDescent="0.2">
      <c r="A29" s="30"/>
      <c r="B29" s="36" t="s">
        <v>17</v>
      </c>
      <c r="C29" s="39">
        <v>660921</v>
      </c>
      <c r="D29" s="38">
        <v>180014.4</v>
      </c>
      <c r="E29" s="39">
        <v>20062</v>
      </c>
      <c r="F29" s="40">
        <f t="shared" si="0"/>
        <v>3.0354611216771747</v>
      </c>
      <c r="G29" s="41">
        <f t="shared" si="1"/>
        <v>11.144663982436962</v>
      </c>
    </row>
    <row r="30" spans="1:7" x14ac:dyDescent="0.2">
      <c r="A30" s="24" t="s">
        <v>32</v>
      </c>
      <c r="B30" s="25" t="s">
        <v>33</v>
      </c>
      <c r="C30" s="26">
        <f>C31+C32</f>
        <v>417816</v>
      </c>
      <c r="D30" s="27">
        <f>SUM(D31:D32)</f>
        <v>550561.69999999995</v>
      </c>
      <c r="E30" s="26">
        <f>SUM(E31:E32)</f>
        <v>115171</v>
      </c>
      <c r="F30" s="28">
        <f t="shared" si="0"/>
        <v>27.565004691060182</v>
      </c>
      <c r="G30" s="29">
        <f t="shared" si="1"/>
        <v>20.91881799987177</v>
      </c>
    </row>
    <row r="31" spans="1:7" x14ac:dyDescent="0.2">
      <c r="A31" s="30"/>
      <c r="B31" s="31" t="s">
        <v>16</v>
      </c>
      <c r="C31" s="32">
        <v>285485</v>
      </c>
      <c r="D31" s="33">
        <v>326180.7</v>
      </c>
      <c r="E31" s="32">
        <v>106804</v>
      </c>
      <c r="F31" s="34">
        <f t="shared" si="0"/>
        <v>37.411422666690022</v>
      </c>
      <c r="G31" s="35">
        <f t="shared" si="1"/>
        <v>32.743813475168828</v>
      </c>
    </row>
    <row r="32" spans="1:7" x14ac:dyDescent="0.2">
      <c r="A32" s="30"/>
      <c r="B32" s="36" t="s">
        <v>17</v>
      </c>
      <c r="C32" s="39">
        <v>132331</v>
      </c>
      <c r="D32" s="38">
        <v>224381</v>
      </c>
      <c r="E32" s="39">
        <v>8367</v>
      </c>
      <c r="F32" s="40">
        <f t="shared" si="0"/>
        <v>6.3227815100014366</v>
      </c>
      <c r="G32" s="41">
        <f t="shared" si="1"/>
        <v>3.7289253546423269</v>
      </c>
    </row>
    <row r="33" spans="1:9" x14ac:dyDescent="0.2">
      <c r="A33" s="24" t="s">
        <v>34</v>
      </c>
      <c r="B33" s="25" t="s">
        <v>35</v>
      </c>
      <c r="C33" s="26">
        <f>C34+C35</f>
        <v>460</v>
      </c>
      <c r="D33" s="27">
        <f>D34+D35</f>
        <v>8563</v>
      </c>
      <c r="E33" s="26">
        <f>E34+E35</f>
        <v>948</v>
      </c>
      <c r="F33" s="28">
        <f t="shared" si="0"/>
        <v>206.08695652173913</v>
      </c>
      <c r="G33" s="29">
        <f t="shared" si="1"/>
        <v>11.070886371598739</v>
      </c>
    </row>
    <row r="34" spans="1:9" x14ac:dyDescent="0.2">
      <c r="A34" s="30"/>
      <c r="B34" s="31" t="s">
        <v>16</v>
      </c>
      <c r="C34" s="32">
        <v>460</v>
      </c>
      <c r="D34" s="33">
        <v>8563</v>
      </c>
      <c r="E34" s="32">
        <v>948</v>
      </c>
      <c r="F34" s="34">
        <f t="shared" si="0"/>
        <v>206.08695652173913</v>
      </c>
      <c r="G34" s="35">
        <f t="shared" si="1"/>
        <v>11.070886371598739</v>
      </c>
    </row>
    <row r="35" spans="1:9" ht="13.5" thickBot="1" x14ac:dyDescent="0.25">
      <c r="A35" s="44"/>
      <c r="B35" s="45" t="s">
        <v>17</v>
      </c>
      <c r="C35" s="46">
        <v>0</v>
      </c>
      <c r="D35" s="47">
        <v>0</v>
      </c>
      <c r="E35" s="46">
        <v>0</v>
      </c>
      <c r="F35" s="48">
        <v>0</v>
      </c>
      <c r="G35" s="49">
        <v>0</v>
      </c>
    </row>
    <row r="36" spans="1:9" ht="16.5" thickTop="1" x14ac:dyDescent="0.25">
      <c r="A36" s="50"/>
      <c r="B36" s="51" t="s">
        <v>36</v>
      </c>
      <c r="C36" s="52">
        <f t="shared" ref="C36:E37" si="2">C7+C10+C13+C16+C19+C22+C25+C28+C31+C34</f>
        <v>665694</v>
      </c>
      <c r="D36" s="53">
        <f>D7+D10+D13+D16+D19+D22+D25+D28+D31+D34</f>
        <v>890675.60000000009</v>
      </c>
      <c r="E36" s="52">
        <f t="shared" si="2"/>
        <v>322534</v>
      </c>
      <c r="F36" s="54">
        <f t="shared" si="0"/>
        <v>48.45078970217547</v>
      </c>
      <c r="G36" s="55">
        <f t="shared" si="1"/>
        <v>36.212286493533668</v>
      </c>
      <c r="I36" s="56"/>
    </row>
    <row r="37" spans="1:9" ht="16.5" thickBot="1" x14ac:dyDescent="0.3">
      <c r="A37" s="57"/>
      <c r="B37" s="58" t="s">
        <v>37</v>
      </c>
      <c r="C37" s="59">
        <f t="shared" si="2"/>
        <v>1410503</v>
      </c>
      <c r="D37" s="60">
        <f>D8+D11+D14+D17+D20+D23+D26+D29+D32+D35</f>
        <v>1566496</v>
      </c>
      <c r="E37" s="59">
        <f t="shared" si="2"/>
        <v>109219</v>
      </c>
      <c r="F37" s="61">
        <f t="shared" si="0"/>
        <v>7.7432660547336667</v>
      </c>
      <c r="G37" s="62">
        <f t="shared" si="1"/>
        <v>6.9721850550528055</v>
      </c>
    </row>
    <row r="38" spans="1:9" ht="17.25" thickTop="1" thickBot="1" x14ac:dyDescent="0.3">
      <c r="A38" s="63"/>
      <c r="B38" s="64" t="s">
        <v>38</v>
      </c>
      <c r="C38" s="65">
        <f>C36+C37</f>
        <v>2076197</v>
      </c>
      <c r="D38" s="66">
        <f>D36+D37</f>
        <v>2457171.6</v>
      </c>
      <c r="E38" s="65">
        <f>E36+E37</f>
        <v>431753</v>
      </c>
      <c r="F38" s="67">
        <f t="shared" si="0"/>
        <v>20.795377317277698</v>
      </c>
      <c r="G38" s="68">
        <f t="shared" si="1"/>
        <v>17.571137481810386</v>
      </c>
    </row>
    <row r="39" spans="1:9" ht="17.25" thickTop="1" thickBot="1" x14ac:dyDescent="0.3">
      <c r="A39" s="69"/>
      <c r="B39" s="70" t="s">
        <v>39</v>
      </c>
      <c r="C39" s="71">
        <v>-100000</v>
      </c>
      <c r="D39" s="71">
        <f>'[1]Příjmy k 30.6.2017   '!C38-'Výdaje k 30.6.2017 '!D38</f>
        <v>-81376.200000000186</v>
      </c>
      <c r="E39" s="71">
        <f>'[1]Příjmy k 30.6.2017   '!D38-'Výdaje k 30.6.2017 '!E38</f>
        <v>12129</v>
      </c>
      <c r="F39" s="72">
        <f t="shared" si="0"/>
        <v>-12.129</v>
      </c>
      <c r="G39" s="72">
        <f t="shared" si="1"/>
        <v>-14.904849329410776</v>
      </c>
    </row>
    <row r="40" spans="1:9" ht="16.5" thickTop="1" x14ac:dyDescent="0.25">
      <c r="A40" s="73"/>
      <c r="B40" s="74" t="s">
        <v>40</v>
      </c>
      <c r="C40" s="75">
        <f>SUM(C41:C44)</f>
        <v>100000</v>
      </c>
      <c r="D40" s="76">
        <f>SUM(D41:D44)</f>
        <v>81376.2</v>
      </c>
      <c r="E40" s="75">
        <f>E41+E42+E43+E44+E45</f>
        <v>-12129</v>
      </c>
      <c r="F40" s="77">
        <f t="shared" si="0"/>
        <v>-12.129</v>
      </c>
      <c r="G40" s="78">
        <f t="shared" si="1"/>
        <v>-14.90484932941081</v>
      </c>
    </row>
    <row r="41" spans="1:9" x14ac:dyDescent="0.2">
      <c r="A41" s="79"/>
      <c r="B41" s="80" t="s">
        <v>41</v>
      </c>
      <c r="C41" s="39">
        <v>0</v>
      </c>
      <c r="D41" s="38">
        <v>0</v>
      </c>
      <c r="E41" s="39">
        <v>0</v>
      </c>
      <c r="F41" s="42">
        <v>0</v>
      </c>
      <c r="G41" s="41">
        <v>0</v>
      </c>
    </row>
    <row r="42" spans="1:9" x14ac:dyDescent="0.2">
      <c r="A42" s="79"/>
      <c r="B42" s="80" t="s">
        <v>42</v>
      </c>
      <c r="C42" s="39">
        <v>0</v>
      </c>
      <c r="D42" s="38">
        <v>0</v>
      </c>
      <c r="E42" s="39">
        <v>0</v>
      </c>
      <c r="F42" s="42">
        <v>0</v>
      </c>
      <c r="G42" s="41">
        <v>0</v>
      </c>
    </row>
    <row r="43" spans="1:9" x14ac:dyDescent="0.2">
      <c r="A43" s="79"/>
      <c r="B43" s="80" t="s">
        <v>43</v>
      </c>
      <c r="C43" s="40">
        <v>100000</v>
      </c>
      <c r="D43" s="38">
        <v>81376.2</v>
      </c>
      <c r="E43" s="39">
        <v>-12314</v>
      </c>
      <c r="F43" s="42">
        <f t="shared" si="0"/>
        <v>-12.314</v>
      </c>
      <c r="G43" s="41">
        <f t="shared" si="1"/>
        <v>-15.132188526866578</v>
      </c>
    </row>
    <row r="44" spans="1:9" x14ac:dyDescent="0.2">
      <c r="A44" s="79"/>
      <c r="B44" s="80" t="s">
        <v>44</v>
      </c>
      <c r="C44" s="39"/>
      <c r="D44" s="38"/>
      <c r="E44" s="39"/>
      <c r="F44" s="42"/>
      <c r="G44" s="41"/>
    </row>
    <row r="45" spans="1:9" ht="13.5" thickBot="1" x14ac:dyDescent="0.25">
      <c r="A45" s="81"/>
      <c r="B45" s="82" t="s">
        <v>45</v>
      </c>
      <c r="C45" s="83">
        <v>0</v>
      </c>
      <c r="D45" s="84">
        <v>0</v>
      </c>
      <c r="E45" s="83">
        <v>185</v>
      </c>
      <c r="F45" s="85">
        <v>0</v>
      </c>
      <c r="G45" s="86">
        <v>0</v>
      </c>
    </row>
    <row r="46" spans="1:9" x14ac:dyDescent="0.2">
      <c r="E46" s="87"/>
    </row>
  </sheetData>
  <pageMargins left="0.39370078740157483" right="0.59055118110236227" top="0.19685039370078741" bottom="0.19685039370078741" header="0.11811023622047245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30.6.2017    </vt:lpstr>
      <vt:lpstr>Výdaje k 30.6.2017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Zajacová Jana</cp:lastModifiedBy>
  <cp:lastPrinted>2017-09-05T05:58:27Z</cp:lastPrinted>
  <dcterms:created xsi:type="dcterms:W3CDTF">2017-07-27T12:50:03Z</dcterms:created>
  <dcterms:modified xsi:type="dcterms:W3CDTF">2017-09-21T07:25:52Z</dcterms:modified>
</cp:coreProperties>
</file>